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2.xml" ContentType="application/vnd.ms-excel.person+xml"/>
  <Override PartName="/xl/persons/person7.xml" ContentType="application/vnd.ms-excel.person+xml"/>
  <Override PartName="/xl/persons/person1.xml" ContentType="application/vnd.ms-excel.person+xml"/>
  <Override PartName="/xl/persons/person6.xml" ContentType="application/vnd.ms-excel.person+xml"/>
  <Override PartName="/xl/persons/person5.xml" ContentType="application/vnd.ms-excel.person+xml"/>
  <Override PartName="/xl/persons/person0.xml" ContentType="application/vnd.ms-excel.person+xml"/>
  <Override PartName="/xl/persons/person3.xml" ContentType="application/vnd.ms-excel.person+xml"/>
  <Override PartName="/xl/persons/person.xml" ContentType="application/vnd.ms-excel.person+xml"/>
  <Override PartName="/xl/persons/person4.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66925"/>
  <mc:AlternateContent xmlns:mc="http://schemas.openxmlformats.org/markup-compatibility/2006">
    <mc:Choice Requires="x15">
      <x15ac:absPath xmlns:x15ac="http://schemas.microsoft.com/office/spreadsheetml/2010/11/ac" url="D:\"/>
    </mc:Choice>
  </mc:AlternateContent>
  <xr:revisionPtr revIDLastSave="0" documentId="8_{92750218-F91C-4880-A0ED-B74E44F7E2C1}" xr6:coauthVersionLast="47" xr6:coauthVersionMax="47" xr10:uidLastSave="{00000000-0000-0000-0000-000000000000}"/>
  <bookViews>
    <workbookView xWindow="28680" yWindow="-120" windowWidth="29040" windowHeight="15720" tabRatio="723" activeTab="1" xr2:uid="{E307B4D8-517D-4BE2-B5C7-6BC932642FC0}"/>
  </bookViews>
  <sheets>
    <sheet name="PWS Information" sheetId="2" r:id="rId1"/>
    <sheet name="Service Line Inventory" sheetId="4" r:id="rId2"/>
    <sheet name="Dropdown Answer Key" sheetId="3" r:id="rId3"/>
    <sheet name="Data Description" sheetId="1" r:id="rId4"/>
    <sheet name="Summary" sheetId="5" r:id="rId5"/>
  </sheets>
  <definedNames>
    <definedName name="_xlnm._FilterDatabase" localSheetId="1" hidden="1">'Service Line Inventory'!$A$1:$Y$1047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418" i="4" l="1"/>
  <c r="L418" i="4" s="1"/>
  <c r="S419" i="4"/>
  <c r="L419" i="4" s="1"/>
  <c r="S420" i="4"/>
  <c r="L420" i="4" s="1"/>
  <c r="S421" i="4"/>
  <c r="L421" i="4" s="1"/>
  <c r="S422" i="4"/>
  <c r="L422" i="4" s="1"/>
  <c r="S423" i="4"/>
  <c r="L423" i="4" s="1"/>
  <c r="S424" i="4"/>
  <c r="L424" i="4" s="1"/>
  <c r="S425" i="4"/>
  <c r="L425" i="4" s="1"/>
  <c r="S426" i="4"/>
  <c r="L426" i="4" s="1"/>
  <c r="S427" i="4"/>
  <c r="L427" i="4" s="1"/>
  <c r="S428" i="4"/>
  <c r="L428" i="4" s="1"/>
  <c r="S429" i="4"/>
  <c r="L429" i="4" s="1"/>
  <c r="S430" i="4"/>
  <c r="L430" i="4" s="1"/>
  <c r="S431" i="4"/>
  <c r="L431" i="4" s="1"/>
  <c r="S432" i="4"/>
  <c r="L432" i="4" s="1"/>
  <c r="S433" i="4"/>
  <c r="L433" i="4" s="1"/>
  <c r="S434" i="4"/>
  <c r="L434" i="4" s="1"/>
  <c r="S435" i="4"/>
  <c r="L435" i="4" s="1"/>
  <c r="S436" i="4"/>
  <c r="L436" i="4" s="1"/>
  <c r="S437" i="4"/>
  <c r="L437" i="4" s="1"/>
  <c r="S438" i="4"/>
  <c r="L438" i="4" s="1"/>
  <c r="S439" i="4"/>
  <c r="L439" i="4" s="1"/>
  <c r="S440" i="4"/>
  <c r="L440" i="4" s="1"/>
  <c r="S441" i="4"/>
  <c r="L441" i="4" s="1"/>
  <c r="S442" i="4"/>
  <c r="L442" i="4" s="1"/>
  <c r="S443" i="4"/>
  <c r="L443" i="4" s="1"/>
  <c r="S444" i="4"/>
  <c r="L444" i="4" s="1"/>
  <c r="S445" i="4"/>
  <c r="L445" i="4" s="1"/>
  <c r="S446" i="4"/>
  <c r="L446" i="4" s="1"/>
  <c r="S447" i="4"/>
  <c r="L447" i="4" s="1"/>
  <c r="S448" i="4"/>
  <c r="L448" i="4" s="1"/>
  <c r="S449" i="4"/>
  <c r="L449" i="4" s="1"/>
  <c r="S450" i="4"/>
  <c r="L450" i="4" s="1"/>
  <c r="S451" i="4"/>
  <c r="L451" i="4" s="1"/>
  <c r="S452" i="4"/>
  <c r="L452" i="4" s="1"/>
  <c r="S453" i="4"/>
  <c r="L453" i="4" s="1"/>
  <c r="S454" i="4"/>
  <c r="L454" i="4" s="1"/>
  <c r="S455" i="4"/>
  <c r="L455" i="4" s="1"/>
  <c r="S456" i="4"/>
  <c r="L456" i="4" s="1"/>
  <c r="S457" i="4"/>
  <c r="L457" i="4" s="1"/>
  <c r="S458" i="4"/>
  <c r="L458" i="4" s="1"/>
  <c r="S459" i="4"/>
  <c r="L459" i="4" s="1"/>
  <c r="S460" i="4"/>
  <c r="L460" i="4" s="1"/>
  <c r="S461" i="4"/>
  <c r="L461" i="4" s="1"/>
  <c r="S462" i="4"/>
  <c r="L462" i="4" s="1"/>
  <c r="S463" i="4"/>
  <c r="L463" i="4" s="1"/>
  <c r="S464" i="4"/>
  <c r="L464" i="4" s="1"/>
  <c r="S465" i="4"/>
  <c r="L465" i="4" s="1"/>
  <c r="S466" i="4"/>
  <c r="L466" i="4" s="1"/>
  <c r="S467" i="4"/>
  <c r="L467" i="4" s="1"/>
  <c r="S468" i="4"/>
  <c r="L468" i="4" s="1"/>
  <c r="S469" i="4"/>
  <c r="L469" i="4" s="1"/>
  <c r="S470" i="4"/>
  <c r="L470" i="4" s="1"/>
  <c r="S471" i="4"/>
  <c r="L471" i="4" s="1"/>
  <c r="S472" i="4"/>
  <c r="L472" i="4" s="1"/>
  <c r="S473" i="4"/>
  <c r="L473" i="4" s="1"/>
  <c r="S474" i="4"/>
  <c r="L474" i="4" s="1"/>
  <c r="S475" i="4"/>
  <c r="L475" i="4" s="1"/>
  <c r="S476" i="4"/>
  <c r="L476" i="4" s="1"/>
  <c r="S477" i="4"/>
  <c r="L477" i="4" s="1"/>
  <c r="S478" i="4"/>
  <c r="L478" i="4" s="1"/>
  <c r="S479" i="4"/>
  <c r="L479" i="4" s="1"/>
  <c r="V479" i="4" l="1"/>
  <c r="W479" i="4" s="1"/>
  <c r="V477" i="4"/>
  <c r="W477" i="4" s="1"/>
  <c r="V475" i="4"/>
  <c r="W475" i="4" s="1"/>
  <c r="V473" i="4"/>
  <c r="W473" i="4" s="1"/>
  <c r="V471" i="4"/>
  <c r="W471" i="4" s="1"/>
  <c r="V469" i="4"/>
  <c r="W469" i="4" s="1"/>
  <c r="V467" i="4"/>
  <c r="W467" i="4" s="1"/>
  <c r="V465" i="4"/>
  <c r="W465" i="4" s="1"/>
  <c r="V463" i="4"/>
  <c r="W463" i="4" s="1"/>
  <c r="V461" i="4"/>
  <c r="W461" i="4" s="1"/>
  <c r="V459" i="4"/>
  <c r="W459" i="4" s="1"/>
  <c r="V457" i="4"/>
  <c r="W457" i="4" s="1"/>
  <c r="V455" i="4"/>
  <c r="W455" i="4" s="1"/>
  <c r="V453" i="4"/>
  <c r="W453" i="4" s="1"/>
  <c r="V451" i="4"/>
  <c r="W451" i="4" s="1"/>
  <c r="V449" i="4"/>
  <c r="W449" i="4" s="1"/>
  <c r="V447" i="4"/>
  <c r="W447" i="4" s="1"/>
  <c r="V445" i="4"/>
  <c r="W445" i="4" s="1"/>
  <c r="V443" i="4"/>
  <c r="W443" i="4" s="1"/>
  <c r="V441" i="4"/>
  <c r="W441" i="4" s="1"/>
  <c r="V439" i="4"/>
  <c r="W439" i="4" s="1"/>
  <c r="V437" i="4"/>
  <c r="W437" i="4" s="1"/>
  <c r="V435" i="4"/>
  <c r="W435" i="4" s="1"/>
  <c r="V433" i="4"/>
  <c r="W433" i="4" s="1"/>
  <c r="V431" i="4"/>
  <c r="W431" i="4" s="1"/>
  <c r="V429" i="4"/>
  <c r="W429" i="4" s="1"/>
  <c r="V427" i="4"/>
  <c r="W427" i="4" s="1"/>
  <c r="V425" i="4"/>
  <c r="W425" i="4" s="1"/>
  <c r="V423" i="4"/>
  <c r="W423" i="4" s="1"/>
  <c r="V421" i="4"/>
  <c r="W421" i="4" s="1"/>
  <c r="V419" i="4"/>
  <c r="W419" i="4" s="1"/>
  <c r="U479" i="4"/>
  <c r="U477" i="4"/>
  <c r="U475" i="4"/>
  <c r="U473" i="4"/>
  <c r="U471" i="4"/>
  <c r="U469" i="4"/>
  <c r="U467" i="4"/>
  <c r="U465" i="4"/>
  <c r="U463" i="4"/>
  <c r="U461" i="4"/>
  <c r="U459" i="4"/>
  <c r="U457" i="4"/>
  <c r="U455" i="4"/>
  <c r="U453" i="4"/>
  <c r="U451" i="4"/>
  <c r="U449" i="4"/>
  <c r="U447" i="4"/>
  <c r="U445" i="4"/>
  <c r="U443" i="4"/>
  <c r="U441" i="4"/>
  <c r="U439" i="4"/>
  <c r="U437" i="4"/>
  <c r="U435" i="4"/>
  <c r="U433" i="4"/>
  <c r="U431" i="4"/>
  <c r="U429" i="4"/>
  <c r="U427" i="4"/>
  <c r="U425" i="4"/>
  <c r="U423" i="4"/>
  <c r="U421" i="4"/>
  <c r="U419" i="4"/>
  <c r="T479" i="4"/>
  <c r="T477" i="4"/>
  <c r="T475" i="4"/>
  <c r="T473" i="4"/>
  <c r="T471" i="4"/>
  <c r="T469" i="4"/>
  <c r="T467" i="4"/>
  <c r="T465" i="4"/>
  <c r="T463" i="4"/>
  <c r="T461" i="4"/>
  <c r="T459" i="4"/>
  <c r="T457" i="4"/>
  <c r="T455" i="4"/>
  <c r="T453" i="4"/>
  <c r="T451" i="4"/>
  <c r="T449" i="4"/>
  <c r="T447" i="4"/>
  <c r="T445" i="4"/>
  <c r="T443" i="4"/>
  <c r="T441" i="4"/>
  <c r="T439" i="4"/>
  <c r="T437" i="4"/>
  <c r="T435" i="4"/>
  <c r="T433" i="4"/>
  <c r="T431" i="4"/>
  <c r="T429" i="4"/>
  <c r="T427" i="4"/>
  <c r="T425" i="4"/>
  <c r="T423" i="4"/>
  <c r="T421" i="4"/>
  <c r="T419" i="4"/>
  <c r="V478" i="4"/>
  <c r="W478" i="4" s="1"/>
  <c r="V476" i="4"/>
  <c r="W476" i="4" s="1"/>
  <c r="V474" i="4"/>
  <c r="W474" i="4" s="1"/>
  <c r="V472" i="4"/>
  <c r="W472" i="4" s="1"/>
  <c r="V470" i="4"/>
  <c r="W470" i="4" s="1"/>
  <c r="V468" i="4"/>
  <c r="W468" i="4" s="1"/>
  <c r="V466" i="4"/>
  <c r="W466" i="4" s="1"/>
  <c r="V464" i="4"/>
  <c r="W464" i="4" s="1"/>
  <c r="V462" i="4"/>
  <c r="W462" i="4" s="1"/>
  <c r="V460" i="4"/>
  <c r="W460" i="4" s="1"/>
  <c r="V458" i="4"/>
  <c r="W458" i="4" s="1"/>
  <c r="V456" i="4"/>
  <c r="W456" i="4" s="1"/>
  <c r="V454" i="4"/>
  <c r="W454" i="4" s="1"/>
  <c r="V452" i="4"/>
  <c r="W452" i="4" s="1"/>
  <c r="V450" i="4"/>
  <c r="W450" i="4" s="1"/>
  <c r="V448" i="4"/>
  <c r="W448" i="4" s="1"/>
  <c r="V446" i="4"/>
  <c r="W446" i="4" s="1"/>
  <c r="V444" i="4"/>
  <c r="W444" i="4" s="1"/>
  <c r="V442" i="4"/>
  <c r="W442" i="4" s="1"/>
  <c r="V440" i="4"/>
  <c r="W440" i="4" s="1"/>
  <c r="V438" i="4"/>
  <c r="W438" i="4" s="1"/>
  <c r="V436" i="4"/>
  <c r="W436" i="4" s="1"/>
  <c r="V434" i="4"/>
  <c r="W434" i="4" s="1"/>
  <c r="V432" i="4"/>
  <c r="W432" i="4" s="1"/>
  <c r="V430" i="4"/>
  <c r="W430" i="4" s="1"/>
  <c r="V428" i="4"/>
  <c r="W428" i="4" s="1"/>
  <c r="V426" i="4"/>
  <c r="W426" i="4" s="1"/>
  <c r="V424" i="4"/>
  <c r="W424" i="4" s="1"/>
  <c r="V422" i="4"/>
  <c r="W422" i="4" s="1"/>
  <c r="V420" i="4"/>
  <c r="W420" i="4" s="1"/>
  <c r="V418" i="4"/>
  <c r="W418" i="4" s="1"/>
  <c r="U478" i="4"/>
  <c r="U476" i="4"/>
  <c r="U474" i="4"/>
  <c r="U472" i="4"/>
  <c r="U470" i="4"/>
  <c r="U468" i="4"/>
  <c r="U466" i="4"/>
  <c r="U464" i="4"/>
  <c r="U462" i="4"/>
  <c r="U460" i="4"/>
  <c r="U458" i="4"/>
  <c r="U456" i="4"/>
  <c r="U454" i="4"/>
  <c r="U452" i="4"/>
  <c r="U450" i="4"/>
  <c r="U448" i="4"/>
  <c r="U446" i="4"/>
  <c r="U444" i="4"/>
  <c r="U442" i="4"/>
  <c r="U440" i="4"/>
  <c r="U438" i="4"/>
  <c r="U436" i="4"/>
  <c r="U434" i="4"/>
  <c r="U432" i="4"/>
  <c r="U430" i="4"/>
  <c r="U428" i="4"/>
  <c r="U426" i="4"/>
  <c r="U424" i="4"/>
  <c r="U422" i="4"/>
  <c r="U420" i="4"/>
  <c r="U418" i="4"/>
  <c r="T478" i="4"/>
  <c r="T476" i="4"/>
  <c r="T474" i="4"/>
  <c r="T472" i="4"/>
  <c r="T470" i="4"/>
  <c r="T468" i="4"/>
  <c r="T466" i="4"/>
  <c r="T464" i="4"/>
  <c r="T462" i="4"/>
  <c r="T460" i="4"/>
  <c r="T458" i="4"/>
  <c r="T456" i="4"/>
  <c r="T454" i="4"/>
  <c r="T452" i="4"/>
  <c r="T450" i="4"/>
  <c r="T448" i="4"/>
  <c r="T446" i="4"/>
  <c r="T444" i="4"/>
  <c r="T442" i="4"/>
  <c r="T440" i="4"/>
  <c r="T438" i="4"/>
  <c r="T436" i="4"/>
  <c r="T434" i="4"/>
  <c r="T432" i="4"/>
  <c r="T430" i="4"/>
  <c r="T428" i="4"/>
  <c r="T426" i="4"/>
  <c r="T424" i="4"/>
  <c r="T422" i="4"/>
  <c r="T420" i="4"/>
  <c r="T418" i="4"/>
  <c r="A6" i="5" l="1"/>
  <c r="C6" i="5"/>
  <c r="C5" i="5"/>
  <c r="C4" i="5"/>
  <c r="C3" i="5"/>
  <c r="C2" i="5"/>
  <c r="D6" i="5"/>
  <c r="S6" i="4"/>
  <c r="S9" i="4"/>
  <c r="S10" i="4"/>
  <c r="S11" i="4"/>
  <c r="V11" i="4" s="1"/>
  <c r="W11" i="4" s="1"/>
  <c r="S12" i="4"/>
  <c r="L12" i="4" s="1"/>
  <c r="S13" i="4"/>
  <c r="T13" i="4" s="1"/>
  <c r="S14" i="4"/>
  <c r="S15" i="4"/>
  <c r="L15" i="4" s="1"/>
  <c r="S16" i="4"/>
  <c r="U16" i="4" s="1"/>
  <c r="S17" i="4"/>
  <c r="S18" i="4"/>
  <c r="S19" i="4"/>
  <c r="V19" i="4" s="1"/>
  <c r="W19" i="4" s="1"/>
  <c r="S20" i="4"/>
  <c r="L20" i="4" s="1"/>
  <c r="S21" i="4"/>
  <c r="T21" i="4" s="1"/>
  <c r="S22" i="4"/>
  <c r="S23" i="4"/>
  <c r="U23" i="4" s="1"/>
  <c r="S24" i="4"/>
  <c r="T24" i="4" s="1"/>
  <c r="S25" i="4"/>
  <c r="T25" i="4" s="1"/>
  <c r="S26" i="4"/>
  <c r="S27" i="4"/>
  <c r="S28" i="4"/>
  <c r="L28" i="4" s="1"/>
  <c r="S29" i="4"/>
  <c r="V29" i="4" s="1"/>
  <c r="W29" i="4" s="1"/>
  <c r="S30" i="4"/>
  <c r="S31" i="4"/>
  <c r="V31" i="4" s="1"/>
  <c r="W31" i="4" s="1"/>
  <c r="S32" i="4"/>
  <c r="V32" i="4" s="1"/>
  <c r="W32" i="4" s="1"/>
  <c r="S33" i="4"/>
  <c r="S34" i="4"/>
  <c r="S35" i="4"/>
  <c r="S36" i="4"/>
  <c r="L36" i="4" s="1"/>
  <c r="S37" i="4"/>
  <c r="S38" i="4"/>
  <c r="S39" i="4"/>
  <c r="V39" i="4" s="1"/>
  <c r="W39" i="4" s="1"/>
  <c r="S40" i="4"/>
  <c r="V40" i="4" s="1"/>
  <c r="W40" i="4" s="1"/>
  <c r="S41" i="4"/>
  <c r="S42" i="4"/>
  <c r="S43" i="4"/>
  <c r="S44" i="4"/>
  <c r="L44" i="4" s="1"/>
  <c r="S45" i="4"/>
  <c r="S46" i="4"/>
  <c r="S47" i="4"/>
  <c r="V47" i="4" s="1"/>
  <c r="W47" i="4" s="1"/>
  <c r="S48" i="4"/>
  <c r="V48" i="4" s="1"/>
  <c r="W48" i="4" s="1"/>
  <c r="S49" i="4"/>
  <c r="S50" i="4"/>
  <c r="S51" i="4"/>
  <c r="S52" i="4"/>
  <c r="S53" i="4"/>
  <c r="V53" i="4" s="1"/>
  <c r="W53" i="4" s="1"/>
  <c r="S54" i="4"/>
  <c r="V54" i="4" s="1"/>
  <c r="W54" i="4" s="1"/>
  <c r="S55" i="4"/>
  <c r="S56" i="4"/>
  <c r="S57" i="4"/>
  <c r="S58" i="4"/>
  <c r="L58" i="4" s="1"/>
  <c r="S59" i="4"/>
  <c r="S60" i="4"/>
  <c r="S61" i="4"/>
  <c r="V61" i="4" s="1"/>
  <c r="W61" i="4" s="1"/>
  <c r="S62" i="4"/>
  <c r="V62" i="4" s="1"/>
  <c r="W62" i="4" s="1"/>
  <c r="S63" i="4"/>
  <c r="S64" i="4"/>
  <c r="S65" i="4"/>
  <c r="V65" i="4" s="1"/>
  <c r="W65" i="4" s="1"/>
  <c r="S66" i="4"/>
  <c r="L66" i="4" s="1"/>
  <c r="S67" i="4"/>
  <c r="V67" i="4" s="1"/>
  <c r="W67" i="4" s="1"/>
  <c r="S68" i="4"/>
  <c r="S69" i="4"/>
  <c r="V69" i="4" s="1"/>
  <c r="W69" i="4" s="1"/>
  <c r="S70" i="4"/>
  <c r="V70" i="4" s="1"/>
  <c r="W70" i="4" s="1"/>
  <c r="S71" i="4"/>
  <c r="S72" i="4"/>
  <c r="S73" i="4"/>
  <c r="V73" i="4" s="1"/>
  <c r="W73" i="4" s="1"/>
  <c r="S74" i="4"/>
  <c r="L74" i="4" s="1"/>
  <c r="S75" i="4"/>
  <c r="V75" i="4" s="1"/>
  <c r="W75" i="4" s="1"/>
  <c r="S76" i="4"/>
  <c r="S77" i="4"/>
  <c r="V77" i="4" s="1"/>
  <c r="W77" i="4" s="1"/>
  <c r="S78" i="4"/>
  <c r="V78" i="4" s="1"/>
  <c r="W78" i="4" s="1"/>
  <c r="S79" i="4"/>
  <c r="S80" i="4"/>
  <c r="S81" i="4"/>
  <c r="V81" i="4" s="1"/>
  <c r="W81" i="4" s="1"/>
  <c r="S82" i="4"/>
  <c r="L82" i="4" s="1"/>
  <c r="S83" i="4"/>
  <c r="V83" i="4" s="1"/>
  <c r="W83" i="4" s="1"/>
  <c r="S84" i="4"/>
  <c r="S85" i="4"/>
  <c r="V85" i="4" s="1"/>
  <c r="W85" i="4" s="1"/>
  <c r="S86" i="4"/>
  <c r="S87" i="4"/>
  <c r="S88" i="4"/>
  <c r="S89" i="4"/>
  <c r="V89" i="4" s="1"/>
  <c r="W89" i="4" s="1"/>
  <c r="S90" i="4"/>
  <c r="L90" i="4" s="1"/>
  <c r="S91" i="4"/>
  <c r="V91" i="4" s="1"/>
  <c r="W91" i="4" s="1"/>
  <c r="S92" i="4"/>
  <c r="S93" i="4"/>
  <c r="V93" i="4" s="1"/>
  <c r="W93" i="4" s="1"/>
  <c r="S94" i="4"/>
  <c r="V94" i="4" s="1"/>
  <c r="W94" i="4" s="1"/>
  <c r="S95" i="4"/>
  <c r="S96" i="4"/>
  <c r="S97" i="4"/>
  <c r="S98" i="4"/>
  <c r="L98" i="4" s="1"/>
  <c r="S99" i="4"/>
  <c r="S100" i="4"/>
  <c r="S101" i="4"/>
  <c r="V101" i="4" s="1"/>
  <c r="W101" i="4" s="1"/>
  <c r="S102" i="4"/>
  <c r="T102" i="4" s="1"/>
  <c r="S103" i="4"/>
  <c r="S104" i="4"/>
  <c r="S105" i="4"/>
  <c r="S106" i="4"/>
  <c r="L106" i="4" s="1"/>
  <c r="S107" i="4"/>
  <c r="V107" i="4" s="1"/>
  <c r="W107" i="4" s="1"/>
  <c r="S108" i="4"/>
  <c r="S109" i="4"/>
  <c r="S110" i="4"/>
  <c r="V110" i="4" s="1"/>
  <c r="W110" i="4" s="1"/>
  <c r="S111" i="4"/>
  <c r="S112" i="4"/>
  <c r="S113" i="4"/>
  <c r="V113" i="4" s="1"/>
  <c r="W113" i="4" s="1"/>
  <c r="S114" i="4"/>
  <c r="L114" i="4" s="1"/>
  <c r="S115" i="4"/>
  <c r="S116" i="4"/>
  <c r="S117" i="4"/>
  <c r="S118" i="4"/>
  <c r="T118" i="4" s="1"/>
  <c r="S119" i="4"/>
  <c r="S120" i="4"/>
  <c r="S121" i="4"/>
  <c r="S122" i="4"/>
  <c r="L122" i="4" s="1"/>
  <c r="S123" i="4"/>
  <c r="S124" i="4"/>
  <c r="S125" i="4"/>
  <c r="S126" i="4"/>
  <c r="T126" i="4" s="1"/>
  <c r="S127" i="4"/>
  <c r="S128" i="4"/>
  <c r="U128" i="4" s="1"/>
  <c r="S129" i="4"/>
  <c r="S130" i="4"/>
  <c r="L130" i="4" s="1"/>
  <c r="S131" i="4"/>
  <c r="S132" i="4"/>
  <c r="S133" i="4"/>
  <c r="S134" i="4"/>
  <c r="T134" i="4" s="1"/>
  <c r="S135" i="4"/>
  <c r="S136" i="4"/>
  <c r="S137" i="4"/>
  <c r="S138" i="4"/>
  <c r="L138" i="4" s="1"/>
  <c r="S139" i="4"/>
  <c r="S140" i="4"/>
  <c r="S141" i="4"/>
  <c r="S142" i="4"/>
  <c r="T142" i="4" s="1"/>
  <c r="S143" i="4"/>
  <c r="S144" i="4"/>
  <c r="S145" i="4"/>
  <c r="S146" i="4"/>
  <c r="L146" i="4" s="1"/>
  <c r="S147" i="4"/>
  <c r="S148" i="4"/>
  <c r="S149" i="4"/>
  <c r="S150" i="4"/>
  <c r="T150" i="4" s="1"/>
  <c r="S151" i="4"/>
  <c r="S152" i="4"/>
  <c r="S153" i="4"/>
  <c r="U153" i="4" s="1"/>
  <c r="S154" i="4"/>
  <c r="L154" i="4" s="1"/>
  <c r="S155" i="4"/>
  <c r="S156" i="4"/>
  <c r="L156" i="4" s="1"/>
  <c r="S157" i="4"/>
  <c r="S158" i="4"/>
  <c r="T158" i="4" s="1"/>
  <c r="S159" i="4"/>
  <c r="S160" i="4"/>
  <c r="S161" i="4"/>
  <c r="U161" i="4" s="1"/>
  <c r="S162" i="4"/>
  <c r="S163" i="4"/>
  <c r="U163" i="4" s="1"/>
  <c r="S164" i="4"/>
  <c r="L164" i="4" s="1"/>
  <c r="S165" i="4"/>
  <c r="S166" i="4"/>
  <c r="S167" i="4"/>
  <c r="T167" i="4" s="1"/>
  <c r="S168" i="4"/>
  <c r="S169" i="4"/>
  <c r="S170" i="4"/>
  <c r="T170" i="4" s="1"/>
  <c r="S171" i="4"/>
  <c r="S172" i="4"/>
  <c r="S173" i="4"/>
  <c r="S174" i="4"/>
  <c r="T174" i="4" s="1"/>
  <c r="S175" i="4"/>
  <c r="S176" i="4"/>
  <c r="V176" i="4" s="1"/>
  <c r="W176" i="4" s="1"/>
  <c r="S177" i="4"/>
  <c r="S178" i="4"/>
  <c r="S179" i="4"/>
  <c r="U179" i="4" s="1"/>
  <c r="S180" i="4"/>
  <c r="S181" i="4"/>
  <c r="L181" i="4" s="1"/>
  <c r="S182" i="4"/>
  <c r="T182" i="4" s="1"/>
  <c r="S183" i="4"/>
  <c r="S184" i="4"/>
  <c r="S185" i="4"/>
  <c r="U185" i="4" s="1"/>
  <c r="S186" i="4"/>
  <c r="T186" i="4" s="1"/>
  <c r="S187" i="4"/>
  <c r="U187" i="4" s="1"/>
  <c r="S188" i="4"/>
  <c r="S189" i="4"/>
  <c r="L189" i="4" s="1"/>
  <c r="S190" i="4"/>
  <c r="U190" i="4" s="1"/>
  <c r="S191" i="4"/>
  <c r="S192" i="4"/>
  <c r="T192" i="4" s="1"/>
  <c r="S193" i="4"/>
  <c r="U193" i="4" s="1"/>
  <c r="S194" i="4"/>
  <c r="T194" i="4" s="1"/>
  <c r="S195" i="4"/>
  <c r="U195" i="4" s="1"/>
  <c r="S196" i="4"/>
  <c r="S197" i="4"/>
  <c r="L197" i="4" s="1"/>
  <c r="S198" i="4"/>
  <c r="S199" i="4"/>
  <c r="S200" i="4"/>
  <c r="V200" i="4" s="1"/>
  <c r="W200" i="4" s="1"/>
  <c r="S201" i="4"/>
  <c r="S202" i="4"/>
  <c r="T202" i="4" s="1"/>
  <c r="S203" i="4"/>
  <c r="L203" i="4" s="1"/>
  <c r="S204" i="4"/>
  <c r="S205" i="4"/>
  <c r="L205" i="4" s="1"/>
  <c r="S206" i="4"/>
  <c r="L206" i="4" s="1"/>
  <c r="S207" i="4"/>
  <c r="S208" i="4"/>
  <c r="T208" i="4" s="1"/>
  <c r="S209" i="4"/>
  <c r="L209" i="4" s="1"/>
  <c r="S210" i="4"/>
  <c r="L210" i="4" s="1"/>
  <c r="S211" i="4"/>
  <c r="S212" i="4"/>
  <c r="S213" i="4"/>
  <c r="L213" i="4" s="1"/>
  <c r="S214" i="4"/>
  <c r="T214" i="4" s="1"/>
  <c r="S215" i="4"/>
  <c r="S216" i="4"/>
  <c r="L216" i="4" s="1"/>
  <c r="S217" i="4"/>
  <c r="S218" i="4"/>
  <c r="S219" i="4"/>
  <c r="U219" i="4" s="1"/>
  <c r="S220" i="4"/>
  <c r="S221" i="4"/>
  <c r="L221" i="4" s="1"/>
  <c r="S222" i="4"/>
  <c r="T222" i="4" s="1"/>
  <c r="S223" i="4"/>
  <c r="S224" i="4"/>
  <c r="S225" i="4"/>
  <c r="V225" i="4" s="1"/>
  <c r="W225" i="4" s="1"/>
  <c r="S226" i="4"/>
  <c r="T226" i="4" s="1"/>
  <c r="S227" i="4"/>
  <c r="U227" i="4" s="1"/>
  <c r="S228" i="4"/>
  <c r="S229" i="4"/>
  <c r="L229" i="4" s="1"/>
  <c r="S230" i="4"/>
  <c r="L230" i="4" s="1"/>
  <c r="S231" i="4"/>
  <c r="S232" i="4"/>
  <c r="V232" i="4" s="1"/>
  <c r="W232" i="4" s="1"/>
  <c r="S233" i="4"/>
  <c r="U233" i="4" s="1"/>
  <c r="S234" i="4"/>
  <c r="T234" i="4" s="1"/>
  <c r="S235" i="4"/>
  <c r="L235" i="4" s="1"/>
  <c r="S236" i="4"/>
  <c r="S237" i="4"/>
  <c r="L237" i="4" s="1"/>
  <c r="S238" i="4"/>
  <c r="S239" i="4"/>
  <c r="S240" i="4"/>
  <c r="T240" i="4" s="1"/>
  <c r="S241" i="4"/>
  <c r="L241" i="4" s="1"/>
  <c r="S242" i="4"/>
  <c r="S243" i="4"/>
  <c r="S244" i="4"/>
  <c r="S245" i="4"/>
  <c r="L245" i="4" s="1"/>
  <c r="S246" i="4"/>
  <c r="S247" i="4"/>
  <c r="S248" i="4"/>
  <c r="S249" i="4"/>
  <c r="L249" i="4" s="1"/>
  <c r="S250" i="4"/>
  <c r="L250" i="4" s="1"/>
  <c r="S251" i="4"/>
  <c r="U251" i="4" s="1"/>
  <c r="S252" i="4"/>
  <c r="S253" i="4"/>
  <c r="L253" i="4" s="1"/>
  <c r="S254" i="4"/>
  <c r="S255" i="4"/>
  <c r="S256" i="4"/>
  <c r="L256" i="4" s="1"/>
  <c r="S257" i="4"/>
  <c r="U257" i="4" s="1"/>
  <c r="S258" i="4"/>
  <c r="S259" i="4"/>
  <c r="U259" i="4" s="1"/>
  <c r="S260" i="4"/>
  <c r="S261" i="4"/>
  <c r="S262" i="4"/>
  <c r="S263" i="4"/>
  <c r="L263" i="4" s="1"/>
  <c r="S264" i="4"/>
  <c r="L264" i="4" s="1"/>
  <c r="S265" i="4"/>
  <c r="S266" i="4"/>
  <c r="S267" i="4"/>
  <c r="U267" i="4" s="1"/>
  <c r="S268" i="4"/>
  <c r="V268" i="4" s="1"/>
  <c r="W268" i="4" s="1"/>
  <c r="S269" i="4"/>
  <c r="S270" i="4"/>
  <c r="S271" i="4"/>
  <c r="L271" i="4" s="1"/>
  <c r="S272" i="4"/>
  <c r="L272" i="4" s="1"/>
  <c r="S273" i="4"/>
  <c r="L273" i="4" s="1"/>
  <c r="S274" i="4"/>
  <c r="L274" i="4" s="1"/>
  <c r="S275" i="4"/>
  <c r="S276" i="4"/>
  <c r="S277" i="4"/>
  <c r="U277" i="4" s="1"/>
  <c r="S278" i="4"/>
  <c r="U278" i="4" s="1"/>
  <c r="S279" i="4"/>
  <c r="S280" i="4"/>
  <c r="L280" i="4" s="1"/>
  <c r="S281" i="4"/>
  <c r="S282" i="4"/>
  <c r="L282" i="4" s="1"/>
  <c r="S283" i="4"/>
  <c r="S284" i="4"/>
  <c r="S285" i="4"/>
  <c r="S286" i="4"/>
  <c r="L286" i="4" s="1"/>
  <c r="S287" i="4"/>
  <c r="S288" i="4"/>
  <c r="S289" i="4"/>
  <c r="L289" i="4" s="1"/>
  <c r="S290" i="4"/>
  <c r="L290" i="4" s="1"/>
  <c r="S291" i="4"/>
  <c r="S292" i="4"/>
  <c r="S293" i="4"/>
  <c r="S294" i="4"/>
  <c r="L294" i="4" s="1"/>
  <c r="S295" i="4"/>
  <c r="L295" i="4" s="1"/>
  <c r="S296" i="4"/>
  <c r="L296" i="4" s="1"/>
  <c r="S297" i="4"/>
  <c r="L297" i="4" s="1"/>
  <c r="S298" i="4"/>
  <c r="L298" i="4" s="1"/>
  <c r="S299" i="4"/>
  <c r="S300" i="4"/>
  <c r="S301" i="4"/>
  <c r="S302" i="4"/>
  <c r="T302" i="4" s="1"/>
  <c r="S303" i="4"/>
  <c r="L303" i="4" s="1"/>
  <c r="S304" i="4"/>
  <c r="S305" i="4"/>
  <c r="S306" i="4"/>
  <c r="T306" i="4" s="1"/>
  <c r="S307" i="4"/>
  <c r="L307" i="4" s="1"/>
  <c r="S308" i="4"/>
  <c r="S309" i="4"/>
  <c r="L309" i="4" s="1"/>
  <c r="S310" i="4"/>
  <c r="T310" i="4" s="1"/>
  <c r="S311" i="4"/>
  <c r="S312" i="4"/>
  <c r="L312" i="4" s="1"/>
  <c r="S313" i="4"/>
  <c r="U313" i="4" s="1"/>
  <c r="S314" i="4"/>
  <c r="S315" i="4"/>
  <c r="S316" i="4"/>
  <c r="S317" i="4"/>
  <c r="S318" i="4"/>
  <c r="L318" i="4" s="1"/>
  <c r="S319" i="4"/>
  <c r="L319" i="4" s="1"/>
  <c r="S320" i="4"/>
  <c r="S321" i="4"/>
  <c r="L321" i="4" s="1"/>
  <c r="S322" i="4"/>
  <c r="S323" i="4"/>
  <c r="S324" i="4"/>
  <c r="S325" i="4"/>
  <c r="S326" i="4"/>
  <c r="T326" i="4" s="1"/>
  <c r="S327" i="4"/>
  <c r="L327" i="4" s="1"/>
  <c r="S328" i="4"/>
  <c r="T328" i="4" s="1"/>
  <c r="S329" i="4"/>
  <c r="L329" i="4" s="1"/>
  <c r="S330" i="4"/>
  <c r="V330" i="4" s="1"/>
  <c r="W330" i="4" s="1"/>
  <c r="S331" i="4"/>
  <c r="S332" i="4"/>
  <c r="U332" i="4" s="1"/>
  <c r="S333" i="4"/>
  <c r="T333" i="4" s="1"/>
  <c r="S334" i="4"/>
  <c r="L334" i="4" s="1"/>
  <c r="S335" i="4"/>
  <c r="S336" i="4"/>
  <c r="L336" i="4" s="1"/>
  <c r="S337" i="4"/>
  <c r="T337" i="4" s="1"/>
  <c r="S338" i="4"/>
  <c r="V338" i="4" s="1"/>
  <c r="W338" i="4" s="1"/>
  <c r="S339" i="4"/>
  <c r="U339" i="4" s="1"/>
  <c r="S340" i="4"/>
  <c r="L340" i="4" s="1"/>
  <c r="S341" i="4"/>
  <c r="S342" i="4"/>
  <c r="L342" i="4" s="1"/>
  <c r="S343" i="4"/>
  <c r="S344" i="4"/>
  <c r="T344" i="4" s="1"/>
  <c r="S345" i="4"/>
  <c r="T345" i="4" s="1"/>
  <c r="S346" i="4"/>
  <c r="V346" i="4" s="1"/>
  <c r="W346" i="4" s="1"/>
  <c r="S347" i="4"/>
  <c r="S348" i="4"/>
  <c r="S349" i="4"/>
  <c r="T349" i="4" s="1"/>
  <c r="S350" i="4"/>
  <c r="L350" i="4" s="1"/>
  <c r="S351" i="4"/>
  <c r="U351" i="4" s="1"/>
  <c r="S352" i="4"/>
  <c r="S353" i="4"/>
  <c r="T353" i="4" s="1"/>
  <c r="S354" i="4"/>
  <c r="V354" i="4" s="1"/>
  <c r="W354" i="4" s="1"/>
  <c r="S355" i="4"/>
  <c r="S356" i="4"/>
  <c r="L356" i="4" s="1"/>
  <c r="S357" i="4"/>
  <c r="S358" i="4"/>
  <c r="L358" i="4" s="1"/>
  <c r="S359" i="4"/>
  <c r="S360" i="4"/>
  <c r="T360" i="4" s="1"/>
  <c r="S361" i="4"/>
  <c r="T361" i="4" s="1"/>
  <c r="S362" i="4"/>
  <c r="S363" i="4"/>
  <c r="T363" i="4" s="1"/>
  <c r="S364" i="4"/>
  <c r="S365" i="4"/>
  <c r="T365" i="4" s="1"/>
  <c r="S366" i="4"/>
  <c r="L366" i="4" s="1"/>
  <c r="S367" i="4"/>
  <c r="S368" i="4"/>
  <c r="S369" i="4"/>
  <c r="T369" i="4" s="1"/>
  <c r="S370" i="4"/>
  <c r="V370" i="4" s="1"/>
  <c r="W370" i="4" s="1"/>
  <c r="S371" i="4"/>
  <c r="U371" i="4" s="1"/>
  <c r="S372" i="4"/>
  <c r="S373" i="4"/>
  <c r="S374" i="4"/>
  <c r="L374" i="4" s="1"/>
  <c r="S375" i="4"/>
  <c r="S376" i="4"/>
  <c r="S377" i="4"/>
  <c r="T377" i="4" s="1"/>
  <c r="S378" i="4"/>
  <c r="L378" i="4" s="1"/>
  <c r="S379" i="4"/>
  <c r="L379" i="4" s="1"/>
  <c r="S380" i="4"/>
  <c r="S381" i="4"/>
  <c r="S382" i="4"/>
  <c r="S383" i="4"/>
  <c r="S384" i="4"/>
  <c r="U384" i="4" s="1"/>
  <c r="S385" i="4"/>
  <c r="T385" i="4" s="1"/>
  <c r="S386" i="4"/>
  <c r="L386" i="4" s="1"/>
  <c r="S387" i="4"/>
  <c r="V387" i="4" s="1"/>
  <c r="W387" i="4" s="1"/>
  <c r="S388" i="4"/>
  <c r="U388" i="4" s="1"/>
  <c r="S389" i="4"/>
  <c r="T389" i="4" s="1"/>
  <c r="S390" i="4"/>
  <c r="S391" i="4"/>
  <c r="L391" i="4" s="1"/>
  <c r="S392" i="4"/>
  <c r="S393" i="4"/>
  <c r="S394" i="4"/>
  <c r="L394" i="4" s="1"/>
  <c r="S395" i="4"/>
  <c r="S396" i="4"/>
  <c r="S397" i="4"/>
  <c r="T397" i="4" s="1"/>
  <c r="S398" i="4"/>
  <c r="S399" i="4"/>
  <c r="L399" i="4" s="1"/>
  <c r="S400" i="4"/>
  <c r="S401" i="4"/>
  <c r="S402" i="4"/>
  <c r="L402" i="4" s="1"/>
  <c r="S403" i="4"/>
  <c r="S404" i="4"/>
  <c r="S405" i="4"/>
  <c r="S406" i="4"/>
  <c r="S407" i="4"/>
  <c r="S408" i="4"/>
  <c r="T408" i="4" s="1"/>
  <c r="S409" i="4"/>
  <c r="T409" i="4" s="1"/>
  <c r="S410" i="4"/>
  <c r="L410" i="4" s="1"/>
  <c r="S411" i="4"/>
  <c r="V411" i="4" s="1"/>
  <c r="W411" i="4" s="1"/>
  <c r="S412" i="4"/>
  <c r="S413" i="4"/>
  <c r="L413" i="4" s="1"/>
  <c r="S414" i="4"/>
  <c r="S415" i="4"/>
  <c r="U415" i="4" s="1"/>
  <c r="S416" i="4"/>
  <c r="T416" i="4" s="1"/>
  <c r="S417" i="4"/>
  <c r="S480" i="4"/>
  <c r="L480" i="4" s="1"/>
  <c r="S481" i="4"/>
  <c r="T481" i="4" s="1"/>
  <c r="S482" i="4"/>
  <c r="L482" i="4" s="1"/>
  <c r="S483" i="4"/>
  <c r="V483" i="4" s="1"/>
  <c r="W483" i="4" s="1"/>
  <c r="S484" i="4"/>
  <c r="S485" i="4"/>
  <c r="S486" i="4"/>
  <c r="S487" i="4"/>
  <c r="T487" i="4" s="1"/>
  <c r="S488" i="4"/>
  <c r="L488" i="4" s="1"/>
  <c r="S489" i="4"/>
  <c r="L489" i="4" s="1"/>
  <c r="S490" i="4"/>
  <c r="L490" i="4" s="1"/>
  <c r="S491" i="4"/>
  <c r="V491" i="4" s="1"/>
  <c r="W491" i="4" s="1"/>
  <c r="S492" i="4"/>
  <c r="S493" i="4"/>
  <c r="S494" i="4"/>
  <c r="T494" i="4" s="1"/>
  <c r="S495" i="4"/>
  <c r="L495" i="4" s="1"/>
  <c r="S496" i="4"/>
  <c r="V496" i="4" s="1"/>
  <c r="W496" i="4" s="1"/>
  <c r="S497" i="4"/>
  <c r="T497" i="4" s="1"/>
  <c r="S498" i="4"/>
  <c r="L498" i="4" s="1"/>
  <c r="S499" i="4"/>
  <c r="S500" i="4"/>
  <c r="S501" i="4"/>
  <c r="L501" i="4" s="1"/>
  <c r="S502" i="4"/>
  <c r="V502" i="4" s="1"/>
  <c r="W502" i="4" s="1"/>
  <c r="S503" i="4"/>
  <c r="T503" i="4" s="1"/>
  <c r="S504" i="4"/>
  <c r="S505" i="4"/>
  <c r="S506" i="4"/>
  <c r="L506" i="4" s="1"/>
  <c r="S507" i="4"/>
  <c r="V507" i="4" s="1"/>
  <c r="W507" i="4" s="1"/>
  <c r="S508" i="4"/>
  <c r="S509" i="4"/>
  <c r="T509" i="4" s="1"/>
  <c r="S510" i="4"/>
  <c r="V510" i="4" s="1"/>
  <c r="W510" i="4" s="1"/>
  <c r="S511" i="4"/>
  <c r="T511" i="4" s="1"/>
  <c r="S512" i="4"/>
  <c r="S513" i="4"/>
  <c r="L513" i="4" s="1"/>
  <c r="S514" i="4"/>
  <c r="L514" i="4" s="1"/>
  <c r="S515" i="4"/>
  <c r="V515" i="4" s="1"/>
  <c r="W515" i="4" s="1"/>
  <c r="S516" i="4"/>
  <c r="S517" i="4"/>
  <c r="T517" i="4" s="1"/>
  <c r="S518" i="4"/>
  <c r="V518" i="4" s="1"/>
  <c r="W518" i="4" s="1"/>
  <c r="S519" i="4"/>
  <c r="T519" i="4" s="1"/>
  <c r="S520" i="4"/>
  <c r="S521" i="4"/>
  <c r="L521" i="4" s="1"/>
  <c r="S522" i="4"/>
  <c r="L522" i="4" s="1"/>
  <c r="S523" i="4"/>
  <c r="V523" i="4" s="1"/>
  <c r="W523" i="4" s="1"/>
  <c r="S524" i="4"/>
  <c r="S525" i="4"/>
  <c r="S526" i="4"/>
  <c r="V526" i="4" s="1"/>
  <c r="W526" i="4" s="1"/>
  <c r="S527" i="4"/>
  <c r="T527" i="4" s="1"/>
  <c r="S528" i="4"/>
  <c r="S529" i="4"/>
  <c r="L529" i="4" s="1"/>
  <c r="S530" i="4"/>
  <c r="L530" i="4" s="1"/>
  <c r="S531" i="4"/>
  <c r="V531" i="4" s="1"/>
  <c r="W531" i="4" s="1"/>
  <c r="S532" i="4"/>
  <c r="S533" i="4"/>
  <c r="T533" i="4" s="1"/>
  <c r="S534" i="4"/>
  <c r="V534" i="4" s="1"/>
  <c r="W534" i="4" s="1"/>
  <c r="S535" i="4"/>
  <c r="T535" i="4" s="1"/>
  <c r="S536" i="4"/>
  <c r="S537" i="4"/>
  <c r="L537" i="4" s="1"/>
  <c r="S538" i="4"/>
  <c r="L538" i="4" s="1"/>
  <c r="S539" i="4"/>
  <c r="V539" i="4" s="1"/>
  <c r="W539" i="4" s="1"/>
  <c r="S540" i="4"/>
  <c r="S541" i="4"/>
  <c r="T541" i="4" s="1"/>
  <c r="S542" i="4"/>
  <c r="S543" i="4"/>
  <c r="T543" i="4" s="1"/>
  <c r="S544" i="4"/>
  <c r="S545" i="4"/>
  <c r="L545" i="4" s="1"/>
  <c r="S546" i="4"/>
  <c r="L546" i="4" s="1"/>
  <c r="S547" i="4"/>
  <c r="V547" i="4" s="1"/>
  <c r="W547" i="4" s="1"/>
  <c r="S548" i="4"/>
  <c r="S549" i="4"/>
  <c r="T549" i="4" s="1"/>
  <c r="S550" i="4"/>
  <c r="V550" i="4" s="1"/>
  <c r="W550" i="4" s="1"/>
  <c r="S551" i="4"/>
  <c r="S552" i="4"/>
  <c r="S553" i="4"/>
  <c r="L553" i="4" s="1"/>
  <c r="S554" i="4"/>
  <c r="L554" i="4" s="1"/>
  <c r="S555" i="4"/>
  <c r="S556" i="4"/>
  <c r="S557" i="4"/>
  <c r="S558" i="4"/>
  <c r="V558" i="4" s="1"/>
  <c r="W558" i="4" s="1"/>
  <c r="S559" i="4"/>
  <c r="S560" i="4"/>
  <c r="S561" i="4"/>
  <c r="L561" i="4" s="1"/>
  <c r="S562" i="4"/>
  <c r="L562" i="4" s="1"/>
  <c r="S563" i="4"/>
  <c r="V563" i="4" s="1"/>
  <c r="W563" i="4" s="1"/>
  <c r="S564" i="4"/>
  <c r="S565" i="4"/>
  <c r="S566" i="4"/>
  <c r="V566" i="4" s="1"/>
  <c r="W566" i="4" s="1"/>
  <c r="S567" i="4"/>
  <c r="T567" i="4" s="1"/>
  <c r="S568" i="4"/>
  <c r="S569" i="4"/>
  <c r="L569" i="4" s="1"/>
  <c r="S570" i="4"/>
  <c r="L570" i="4" s="1"/>
  <c r="S571" i="4"/>
  <c r="S572" i="4"/>
  <c r="S573" i="4"/>
  <c r="L573" i="4" s="1"/>
  <c r="S574" i="4"/>
  <c r="L574" i="4" s="1"/>
  <c r="S575" i="4"/>
  <c r="L575" i="4" s="1"/>
  <c r="S576" i="4"/>
  <c r="V576" i="4" s="1"/>
  <c r="W576" i="4" s="1"/>
  <c r="S577" i="4"/>
  <c r="S578" i="4"/>
  <c r="L578" i="4" s="1"/>
  <c r="S579" i="4"/>
  <c r="V579" i="4" s="1"/>
  <c r="W579" i="4" s="1"/>
  <c r="S580" i="4"/>
  <c r="S581" i="4"/>
  <c r="S582" i="4"/>
  <c r="L582" i="4" s="1"/>
  <c r="S583" i="4"/>
  <c r="S584" i="4"/>
  <c r="L584" i="4" s="1"/>
  <c r="S585" i="4"/>
  <c r="L585" i="4" s="1"/>
  <c r="S586" i="4"/>
  <c r="L586" i="4" s="1"/>
  <c r="S587" i="4"/>
  <c r="U587" i="4" s="1"/>
  <c r="S588" i="4"/>
  <c r="S589" i="4"/>
  <c r="S590" i="4"/>
  <c r="S591" i="4"/>
  <c r="S592" i="4"/>
  <c r="L592" i="4" s="1"/>
  <c r="S593" i="4"/>
  <c r="S594" i="4"/>
  <c r="L594" i="4" s="1"/>
  <c r="S595" i="4"/>
  <c r="S596" i="4"/>
  <c r="S597" i="4"/>
  <c r="V597" i="4" s="1"/>
  <c r="W597" i="4" s="1"/>
  <c r="S598" i="4"/>
  <c r="L598" i="4" s="1"/>
  <c r="S599" i="4"/>
  <c r="T599" i="4" s="1"/>
  <c r="S600" i="4"/>
  <c r="S601" i="4"/>
  <c r="V601" i="4" s="1"/>
  <c r="W601" i="4" s="1"/>
  <c r="S602" i="4"/>
  <c r="L602" i="4" s="1"/>
  <c r="S603" i="4"/>
  <c r="L603" i="4" s="1"/>
  <c r="S604" i="4"/>
  <c r="S605" i="4"/>
  <c r="V605" i="4" s="1"/>
  <c r="W605" i="4" s="1"/>
  <c r="S606" i="4"/>
  <c r="S607" i="4"/>
  <c r="S608" i="4"/>
  <c r="L608" i="4" s="1"/>
  <c r="S609" i="4"/>
  <c r="U609" i="4" s="1"/>
  <c r="S610" i="4"/>
  <c r="L610" i="4" s="1"/>
  <c r="S611" i="4"/>
  <c r="L611" i="4" s="1"/>
  <c r="S612" i="4"/>
  <c r="S613" i="4"/>
  <c r="S614" i="4"/>
  <c r="L614" i="4" s="1"/>
  <c r="S615" i="4"/>
  <c r="L615" i="4" s="1"/>
  <c r="S616" i="4"/>
  <c r="S617" i="4"/>
  <c r="L617" i="4" s="1"/>
  <c r="S618" i="4"/>
  <c r="S619" i="4"/>
  <c r="S620" i="4"/>
  <c r="L620" i="4" s="1"/>
  <c r="S621" i="4"/>
  <c r="S622" i="4"/>
  <c r="V622" i="4" s="1"/>
  <c r="W622" i="4" s="1"/>
  <c r="S623" i="4"/>
  <c r="S624" i="4"/>
  <c r="L624" i="4" s="1"/>
  <c r="S625" i="4"/>
  <c r="L625" i="4" s="1"/>
  <c r="S626" i="4"/>
  <c r="S627" i="4"/>
  <c r="U627" i="4" s="1"/>
  <c r="S628" i="4"/>
  <c r="L628" i="4" s="1"/>
  <c r="S629" i="4"/>
  <c r="T629" i="4" s="1"/>
  <c r="S630" i="4"/>
  <c r="L630" i="4" s="1"/>
  <c r="S631" i="4"/>
  <c r="T631" i="4" s="1"/>
  <c r="S632" i="4"/>
  <c r="S633" i="4"/>
  <c r="L633" i="4" s="1"/>
  <c r="S634" i="4"/>
  <c r="L634" i="4" s="1"/>
  <c r="S635" i="4"/>
  <c r="U635" i="4" s="1"/>
  <c r="S636" i="4"/>
  <c r="L636" i="4" s="1"/>
  <c r="S637" i="4"/>
  <c r="L637" i="4" s="1"/>
  <c r="S638" i="4"/>
  <c r="L638" i="4" s="1"/>
  <c r="S639" i="4"/>
  <c r="L639" i="4" s="1"/>
  <c r="S640" i="4"/>
  <c r="U640" i="4" s="1"/>
  <c r="S641" i="4"/>
  <c r="L641" i="4" s="1"/>
  <c r="S642" i="4"/>
  <c r="L642" i="4" s="1"/>
  <c r="S643" i="4"/>
  <c r="U643" i="4" s="1"/>
  <c r="S644" i="4"/>
  <c r="L644" i="4" s="1"/>
  <c r="S645" i="4"/>
  <c r="T645" i="4" s="1"/>
  <c r="S646" i="4"/>
  <c r="T646" i="4" s="1"/>
  <c r="S647" i="4"/>
  <c r="L647" i="4" s="1"/>
  <c r="S648" i="4"/>
  <c r="L648" i="4" s="1"/>
  <c r="S649" i="4"/>
  <c r="S650" i="4"/>
  <c r="S651" i="4"/>
  <c r="S652" i="4"/>
  <c r="L652" i="4" s="1"/>
  <c r="S653" i="4"/>
  <c r="S654" i="4"/>
  <c r="S655" i="4"/>
  <c r="S656" i="4"/>
  <c r="S657" i="4"/>
  <c r="T657" i="4" s="1"/>
  <c r="S658" i="4"/>
  <c r="S659" i="4"/>
  <c r="U659" i="4" s="1"/>
  <c r="S660" i="4"/>
  <c r="S661" i="4"/>
  <c r="S662" i="4"/>
  <c r="L662" i="4" s="1"/>
  <c r="S663" i="4"/>
  <c r="L663" i="4" s="1"/>
  <c r="S664" i="4"/>
  <c r="T664" i="4" s="1"/>
  <c r="S665" i="4"/>
  <c r="L665" i="4" s="1"/>
  <c r="S666" i="4"/>
  <c r="S667" i="4"/>
  <c r="V667" i="4" s="1"/>
  <c r="W667" i="4" s="1"/>
  <c r="S668" i="4"/>
  <c r="L668" i="4" s="1"/>
  <c r="S669" i="4"/>
  <c r="T669" i="4" s="1"/>
  <c r="S670" i="4"/>
  <c r="S671" i="4"/>
  <c r="L671" i="4" s="1"/>
  <c r="S672" i="4"/>
  <c r="S673" i="4"/>
  <c r="L673" i="4" s="1"/>
  <c r="S674" i="4"/>
  <c r="S675" i="4"/>
  <c r="S676" i="4"/>
  <c r="V676" i="4" s="1"/>
  <c r="W676" i="4" s="1"/>
  <c r="S677" i="4"/>
  <c r="S678" i="4"/>
  <c r="L678" i="4" s="1"/>
  <c r="S679" i="4"/>
  <c r="S680" i="4"/>
  <c r="S681" i="4"/>
  <c r="S682" i="4"/>
  <c r="S683" i="4"/>
  <c r="S684" i="4"/>
  <c r="U684" i="4" s="1"/>
  <c r="S685" i="4"/>
  <c r="S686" i="4"/>
  <c r="T686" i="4" s="1"/>
  <c r="S687" i="4"/>
  <c r="T687" i="4" s="1"/>
  <c r="S688" i="4"/>
  <c r="S689" i="4"/>
  <c r="S690" i="4"/>
  <c r="S691" i="4"/>
  <c r="T691" i="4" s="1"/>
  <c r="S692" i="4"/>
  <c r="V692" i="4" s="1"/>
  <c r="W692" i="4" s="1"/>
  <c r="S693" i="4"/>
  <c r="S694" i="4"/>
  <c r="S695" i="4"/>
  <c r="S696" i="4"/>
  <c r="T696" i="4" s="1"/>
  <c r="S697" i="4"/>
  <c r="L697" i="4" s="1"/>
  <c r="S698" i="4"/>
  <c r="T698" i="4" s="1"/>
  <c r="S699" i="4"/>
  <c r="V699" i="4" s="1"/>
  <c r="W699" i="4" s="1"/>
  <c r="S700" i="4"/>
  <c r="S701" i="4"/>
  <c r="S702" i="4"/>
  <c r="T702" i="4" s="1"/>
  <c r="S703" i="4"/>
  <c r="S704" i="4"/>
  <c r="S705" i="4"/>
  <c r="T705" i="4" s="1"/>
  <c r="S706" i="4"/>
  <c r="T706" i="4" s="1"/>
  <c r="S707" i="4"/>
  <c r="S708" i="4"/>
  <c r="S709" i="4"/>
  <c r="T709" i="4" s="1"/>
  <c r="S710" i="4"/>
  <c r="S711" i="4"/>
  <c r="S712" i="4"/>
  <c r="T712" i="4" s="1"/>
  <c r="S713" i="4"/>
  <c r="U713" i="4" s="1"/>
  <c r="S714" i="4"/>
  <c r="S715" i="4"/>
  <c r="S716" i="4"/>
  <c r="S717" i="4"/>
  <c r="L717" i="4" s="1"/>
  <c r="S718" i="4"/>
  <c r="T718" i="4" s="1"/>
  <c r="S719" i="4"/>
  <c r="T719" i="4" s="1"/>
  <c r="S720" i="4"/>
  <c r="T720" i="4" s="1"/>
  <c r="S721" i="4"/>
  <c r="S722" i="4"/>
  <c r="S723" i="4"/>
  <c r="S724" i="4"/>
  <c r="S725" i="4"/>
  <c r="L725" i="4" s="1"/>
  <c r="S726" i="4"/>
  <c r="T726" i="4" s="1"/>
  <c r="S727" i="4"/>
  <c r="S728" i="4"/>
  <c r="S729" i="4"/>
  <c r="V729" i="4" s="1"/>
  <c r="W729" i="4" s="1"/>
  <c r="S730" i="4"/>
  <c r="T730" i="4" s="1"/>
  <c r="S731" i="4"/>
  <c r="S732" i="4"/>
  <c r="S733" i="4"/>
  <c r="L733" i="4" s="1"/>
  <c r="S734" i="4"/>
  <c r="V734" i="4" s="1"/>
  <c r="W734" i="4" s="1"/>
  <c r="S735" i="4"/>
  <c r="T735" i="4" s="1"/>
  <c r="S736" i="4"/>
  <c r="T736" i="4" s="1"/>
  <c r="S737" i="4"/>
  <c r="V737" i="4" s="1"/>
  <c r="W737" i="4" s="1"/>
  <c r="S738" i="4"/>
  <c r="T738" i="4" s="1"/>
  <c r="S739" i="4"/>
  <c r="S740" i="4"/>
  <c r="S741" i="4"/>
  <c r="L741" i="4" s="1"/>
  <c r="S742" i="4"/>
  <c r="S743" i="4"/>
  <c r="T743" i="4" s="1"/>
  <c r="S744" i="4"/>
  <c r="S745" i="4"/>
  <c r="S746" i="4"/>
  <c r="T746" i="4" s="1"/>
  <c r="S747" i="4"/>
  <c r="U747" i="4" s="1"/>
  <c r="S748" i="4"/>
  <c r="S749" i="4"/>
  <c r="L749" i="4" s="1"/>
  <c r="S750" i="4"/>
  <c r="V750" i="4" s="1"/>
  <c r="W750" i="4" s="1"/>
  <c r="S751" i="4"/>
  <c r="T751" i="4" s="1"/>
  <c r="S752" i="4"/>
  <c r="S753" i="4"/>
  <c r="S754" i="4"/>
  <c r="T754" i="4" s="1"/>
  <c r="S755" i="4"/>
  <c r="U755" i="4" s="1"/>
  <c r="S756" i="4"/>
  <c r="S757" i="4"/>
  <c r="L757" i="4" s="1"/>
  <c r="S758" i="4"/>
  <c r="S759" i="4"/>
  <c r="T759" i="4" s="1"/>
  <c r="S760" i="4"/>
  <c r="S761" i="4"/>
  <c r="L761" i="4" s="1"/>
  <c r="S762" i="4"/>
  <c r="T762" i="4" s="1"/>
  <c r="S763" i="4"/>
  <c r="U763" i="4" s="1"/>
  <c r="S764" i="4"/>
  <c r="S765" i="4"/>
  <c r="L765" i="4" s="1"/>
  <c r="S766" i="4"/>
  <c r="S767" i="4"/>
  <c r="S768" i="4"/>
  <c r="V768" i="4" s="1"/>
  <c r="W768" i="4" s="1"/>
  <c r="S769" i="4"/>
  <c r="T769" i="4" s="1"/>
  <c r="S770" i="4"/>
  <c r="U770" i="4" s="1"/>
  <c r="S771" i="4"/>
  <c r="U771" i="4" s="1"/>
  <c r="S772" i="4"/>
  <c r="S773" i="4"/>
  <c r="L773" i="4" s="1"/>
  <c r="S774" i="4"/>
  <c r="S775" i="4"/>
  <c r="S776" i="4"/>
  <c r="T776" i="4" s="1"/>
  <c r="S777" i="4"/>
  <c r="U777" i="4" s="1"/>
  <c r="S778" i="4"/>
  <c r="S779" i="4"/>
  <c r="S780" i="4"/>
  <c r="S781" i="4"/>
  <c r="L781" i="4" s="1"/>
  <c r="S782" i="4"/>
  <c r="T782" i="4" s="1"/>
  <c r="S783" i="4"/>
  <c r="T783" i="4" s="1"/>
  <c r="S784" i="4"/>
  <c r="T784" i="4" s="1"/>
  <c r="S785" i="4"/>
  <c r="S786" i="4"/>
  <c r="S787" i="4"/>
  <c r="S788" i="4"/>
  <c r="S789" i="4"/>
  <c r="L789" i="4" s="1"/>
  <c r="S790" i="4"/>
  <c r="T790" i="4" s="1"/>
  <c r="S791" i="4"/>
  <c r="S792" i="4"/>
  <c r="T792" i="4" s="1"/>
  <c r="S793" i="4"/>
  <c r="V793" i="4" s="1"/>
  <c r="W793" i="4" s="1"/>
  <c r="S794" i="4"/>
  <c r="T794" i="4" s="1"/>
  <c r="S795" i="4"/>
  <c r="S796" i="4"/>
  <c r="S797" i="4"/>
  <c r="L797" i="4" s="1"/>
  <c r="S798" i="4"/>
  <c r="V798" i="4" s="1"/>
  <c r="W798" i="4" s="1"/>
  <c r="S799" i="4"/>
  <c r="T799" i="4" s="1"/>
  <c r="S800" i="4"/>
  <c r="T800" i="4" s="1"/>
  <c r="S801" i="4"/>
  <c r="V801" i="4" s="1"/>
  <c r="W801" i="4" s="1"/>
  <c r="S802" i="4"/>
  <c r="T802" i="4" s="1"/>
  <c r="S803" i="4"/>
  <c r="S804" i="4"/>
  <c r="S805" i="4"/>
  <c r="S806" i="4"/>
  <c r="T806" i="4" s="1"/>
  <c r="S807" i="4"/>
  <c r="S808" i="4"/>
  <c r="T808" i="4" s="1"/>
  <c r="S809" i="4"/>
  <c r="S810" i="4"/>
  <c r="S811" i="4"/>
  <c r="S812" i="4"/>
  <c r="L812" i="4" s="1"/>
  <c r="S813" i="4"/>
  <c r="S814" i="4"/>
  <c r="T814" i="4" s="1"/>
  <c r="S815" i="4"/>
  <c r="T815" i="4" s="1"/>
  <c r="S816" i="4"/>
  <c r="T816" i="4" s="1"/>
  <c r="S817" i="4"/>
  <c r="S818" i="4"/>
  <c r="S819" i="4"/>
  <c r="S820" i="4"/>
  <c r="L820" i="4" s="1"/>
  <c r="S821" i="4"/>
  <c r="S822" i="4"/>
  <c r="S823" i="4"/>
  <c r="S824" i="4"/>
  <c r="T824" i="4" s="1"/>
  <c r="S825" i="4"/>
  <c r="U825" i="4" s="1"/>
  <c r="S826" i="4"/>
  <c r="S827" i="4"/>
  <c r="S828" i="4"/>
  <c r="L828" i="4" s="1"/>
  <c r="S829" i="4"/>
  <c r="S830" i="4"/>
  <c r="S831" i="4"/>
  <c r="S832" i="4"/>
  <c r="S833" i="4"/>
  <c r="U833" i="4" s="1"/>
  <c r="S834" i="4"/>
  <c r="S835" i="4"/>
  <c r="S836" i="4"/>
  <c r="L836" i="4" s="1"/>
  <c r="S837" i="4"/>
  <c r="S838" i="4"/>
  <c r="S839" i="4"/>
  <c r="S840" i="4"/>
  <c r="T840" i="4" s="1"/>
  <c r="S841" i="4"/>
  <c r="T841" i="4" s="1"/>
  <c r="S842" i="4"/>
  <c r="T842" i="4" s="1"/>
  <c r="S843" i="4"/>
  <c r="L843" i="4" s="1"/>
  <c r="S844" i="4"/>
  <c r="S845" i="4"/>
  <c r="U845" i="4" s="1"/>
  <c r="S846" i="4"/>
  <c r="V846" i="4" s="1"/>
  <c r="W846" i="4" s="1"/>
  <c r="S847" i="4"/>
  <c r="S848" i="4"/>
  <c r="T848" i="4" s="1"/>
  <c r="S849" i="4"/>
  <c r="V849" i="4" s="1"/>
  <c r="W849" i="4" s="1"/>
  <c r="S850" i="4"/>
  <c r="T850" i="4" s="1"/>
  <c r="S851" i="4"/>
  <c r="S852" i="4"/>
  <c r="S853" i="4"/>
  <c r="S854" i="4"/>
  <c r="S855" i="4"/>
  <c r="S856" i="4"/>
  <c r="S857" i="4"/>
  <c r="S858" i="4"/>
  <c r="S859" i="4"/>
  <c r="S860" i="4"/>
  <c r="S861" i="4"/>
  <c r="S862" i="4"/>
  <c r="S863" i="4"/>
  <c r="S864" i="4"/>
  <c r="T864" i="4" s="1"/>
  <c r="S865" i="4"/>
  <c r="S866" i="4"/>
  <c r="S867" i="4"/>
  <c r="S868" i="4"/>
  <c r="V868" i="4" s="1"/>
  <c r="W868" i="4" s="1"/>
  <c r="S869" i="4"/>
  <c r="S870" i="4"/>
  <c r="V870" i="4" s="1"/>
  <c r="W870" i="4" s="1"/>
  <c r="S871" i="4"/>
  <c r="T871" i="4" s="1"/>
  <c r="S872" i="4"/>
  <c r="V872" i="4" s="1"/>
  <c r="W872" i="4" s="1"/>
  <c r="S873" i="4"/>
  <c r="V873" i="4" s="1"/>
  <c r="W873" i="4" s="1"/>
  <c r="S874" i="4"/>
  <c r="T874" i="4" s="1"/>
  <c r="S875" i="4"/>
  <c r="L875" i="4" s="1"/>
  <c r="S876" i="4"/>
  <c r="V876" i="4" s="1"/>
  <c r="W876" i="4" s="1"/>
  <c r="S877" i="4"/>
  <c r="L877" i="4" s="1"/>
  <c r="S878" i="4"/>
  <c r="V878" i="4" s="1"/>
  <c r="W878" i="4" s="1"/>
  <c r="S879" i="4"/>
  <c r="T879" i="4" s="1"/>
  <c r="S880" i="4"/>
  <c r="S881" i="4"/>
  <c r="L881" i="4" s="1"/>
  <c r="S882" i="4"/>
  <c r="S883" i="4"/>
  <c r="L883" i="4" s="1"/>
  <c r="S884" i="4"/>
  <c r="U884" i="4" s="1"/>
  <c r="S885" i="4"/>
  <c r="L885" i="4" s="1"/>
  <c r="S886" i="4"/>
  <c r="S887" i="4"/>
  <c r="L887" i="4" s="1"/>
  <c r="S888" i="4"/>
  <c r="S889" i="4"/>
  <c r="L889" i="4" s="1"/>
  <c r="S890" i="4"/>
  <c r="T890" i="4" s="1"/>
  <c r="S891" i="4"/>
  <c r="L891" i="4" s="1"/>
  <c r="S892" i="4"/>
  <c r="V892" i="4" s="1"/>
  <c r="W892" i="4" s="1"/>
  <c r="S893" i="4"/>
  <c r="L893" i="4" s="1"/>
  <c r="S894" i="4"/>
  <c r="S895" i="4"/>
  <c r="L895" i="4" s="1"/>
  <c r="S896" i="4"/>
  <c r="S897" i="4"/>
  <c r="T897" i="4" s="1"/>
  <c r="S898" i="4"/>
  <c r="T898" i="4" s="1"/>
  <c r="S899" i="4"/>
  <c r="L899" i="4" s="1"/>
  <c r="S900" i="4"/>
  <c r="U900" i="4" s="1"/>
  <c r="S901" i="4"/>
  <c r="L901" i="4" s="1"/>
  <c r="S902" i="4"/>
  <c r="T902" i="4" s="1"/>
  <c r="S903" i="4"/>
  <c r="S904" i="4"/>
  <c r="U904" i="4" s="1"/>
  <c r="S905" i="4"/>
  <c r="U905" i="4" s="1"/>
  <c r="S906" i="4"/>
  <c r="L906" i="4" s="1"/>
  <c r="S907" i="4"/>
  <c r="S908" i="4"/>
  <c r="L908" i="4" s="1"/>
  <c r="S909" i="4"/>
  <c r="L909" i="4" s="1"/>
  <c r="S910" i="4"/>
  <c r="U910" i="4" s="1"/>
  <c r="S911" i="4"/>
  <c r="S912" i="4"/>
  <c r="S913" i="4"/>
  <c r="T913" i="4" s="1"/>
  <c r="S914" i="4"/>
  <c r="L914" i="4" s="1"/>
  <c r="S915" i="4"/>
  <c r="U915" i="4" s="1"/>
  <c r="S916" i="4"/>
  <c r="U916" i="4" s="1"/>
  <c r="S917" i="4"/>
  <c r="S918" i="4"/>
  <c r="L918" i="4" s="1"/>
  <c r="S919" i="4"/>
  <c r="L919" i="4" s="1"/>
  <c r="S920" i="4"/>
  <c r="T920" i="4" s="1"/>
  <c r="S921" i="4"/>
  <c r="L921" i="4" s="1"/>
  <c r="S922" i="4"/>
  <c r="T922" i="4" s="1"/>
  <c r="S923" i="4"/>
  <c r="S924" i="4"/>
  <c r="L924" i="4" s="1"/>
  <c r="S925" i="4"/>
  <c r="S926" i="4"/>
  <c r="V926" i="4" s="1"/>
  <c r="W926" i="4" s="1"/>
  <c r="S927" i="4"/>
  <c r="L927" i="4" s="1"/>
  <c r="S928" i="4"/>
  <c r="S929" i="4"/>
  <c r="T929" i="4" s="1"/>
  <c r="S930" i="4"/>
  <c r="L930" i="4" s="1"/>
  <c r="S931" i="4"/>
  <c r="L931" i="4" s="1"/>
  <c r="S932" i="4"/>
  <c r="S933" i="4"/>
  <c r="L933" i="4" s="1"/>
  <c r="S934" i="4"/>
  <c r="S935" i="4"/>
  <c r="S936" i="4"/>
  <c r="V936" i="4" s="1"/>
  <c r="W936" i="4" s="1"/>
  <c r="S937" i="4"/>
  <c r="L937" i="4" s="1"/>
  <c r="S938" i="4"/>
  <c r="S939" i="4"/>
  <c r="S940" i="4"/>
  <c r="V940" i="4" s="1"/>
  <c r="W940" i="4" s="1"/>
  <c r="S941" i="4"/>
  <c r="S942" i="4"/>
  <c r="S943" i="4"/>
  <c r="S944" i="4"/>
  <c r="S945" i="4"/>
  <c r="T945" i="4" s="1"/>
  <c r="S946" i="4"/>
  <c r="S947" i="4"/>
  <c r="L947" i="4" s="1"/>
  <c r="S948" i="4"/>
  <c r="U948" i="4" s="1"/>
  <c r="S949" i="4"/>
  <c r="L949" i="4" s="1"/>
  <c r="S950" i="4"/>
  <c r="T950" i="4" s="1"/>
  <c r="S951" i="4"/>
  <c r="V951" i="4" s="1"/>
  <c r="W951" i="4" s="1"/>
  <c r="S952" i="4"/>
  <c r="T952" i="4" s="1"/>
  <c r="S953" i="4"/>
  <c r="S954" i="4"/>
  <c r="S955" i="4"/>
  <c r="L955" i="4" s="1"/>
  <c r="S956" i="4"/>
  <c r="S957" i="4"/>
  <c r="L957" i="4" s="1"/>
  <c r="S958" i="4"/>
  <c r="S959" i="4"/>
  <c r="V959" i="4" s="1"/>
  <c r="W959" i="4" s="1"/>
  <c r="S960" i="4"/>
  <c r="V960" i="4" s="1"/>
  <c r="W960" i="4" s="1"/>
  <c r="S961" i="4"/>
  <c r="T961" i="4" s="1"/>
  <c r="S962" i="4"/>
  <c r="S963" i="4"/>
  <c r="U963" i="4" s="1"/>
  <c r="S964" i="4"/>
  <c r="V964" i="4" s="1"/>
  <c r="W964" i="4" s="1"/>
  <c r="S965" i="4"/>
  <c r="L965" i="4" s="1"/>
  <c r="S966" i="4"/>
  <c r="S967" i="4"/>
  <c r="V967" i="4" s="1"/>
  <c r="W967" i="4" s="1"/>
  <c r="S968" i="4"/>
  <c r="V968" i="4" s="1"/>
  <c r="W968" i="4" s="1"/>
  <c r="S969" i="4"/>
  <c r="T969" i="4" s="1"/>
  <c r="S970" i="4"/>
  <c r="S971" i="4"/>
  <c r="L971" i="4" s="1"/>
  <c r="S972" i="4"/>
  <c r="V972" i="4" s="1"/>
  <c r="W972" i="4" s="1"/>
  <c r="S973" i="4"/>
  <c r="L973" i="4" s="1"/>
  <c r="S974" i="4"/>
  <c r="S975" i="4"/>
  <c r="V975" i="4" s="1"/>
  <c r="W975" i="4" s="1"/>
  <c r="S976" i="4"/>
  <c r="S977" i="4"/>
  <c r="S978" i="4"/>
  <c r="S979" i="4"/>
  <c r="S980" i="4"/>
  <c r="S981" i="4"/>
  <c r="L981" i="4" s="1"/>
  <c r="S982" i="4"/>
  <c r="T982" i="4" s="1"/>
  <c r="S983" i="4"/>
  <c r="S984" i="4"/>
  <c r="L984" i="4" s="1"/>
  <c r="S985" i="4"/>
  <c r="U985" i="4" s="1"/>
  <c r="S986" i="4"/>
  <c r="S987" i="4"/>
  <c r="S988" i="4"/>
  <c r="V988" i="4" s="1"/>
  <c r="W988" i="4" s="1"/>
  <c r="S989" i="4"/>
  <c r="L989" i="4" s="1"/>
  <c r="S990" i="4"/>
  <c r="S991" i="4"/>
  <c r="S992" i="4"/>
  <c r="T992" i="4" s="1"/>
  <c r="S993" i="4"/>
  <c r="S994" i="4"/>
  <c r="S995" i="4"/>
  <c r="S996" i="4"/>
  <c r="L996" i="4" s="1"/>
  <c r="S997" i="4"/>
  <c r="L997" i="4" s="1"/>
  <c r="S998" i="4"/>
  <c r="T998" i="4" s="1"/>
  <c r="S999" i="4"/>
  <c r="S1000" i="4"/>
  <c r="U1000" i="4" s="1"/>
  <c r="S1001" i="4"/>
  <c r="S1002" i="4"/>
  <c r="S1003" i="4"/>
  <c r="S1004" i="4"/>
  <c r="S1005" i="4"/>
  <c r="L1005" i="4" s="1"/>
  <c r="S1006" i="4"/>
  <c r="S1007" i="4"/>
  <c r="V1007" i="4" s="1"/>
  <c r="W1007" i="4" s="1"/>
  <c r="S1008" i="4"/>
  <c r="S1009" i="4"/>
  <c r="T1009" i="4" s="1"/>
  <c r="S1010" i="4"/>
  <c r="S1011" i="4"/>
  <c r="L1011" i="4" s="1"/>
  <c r="S1012" i="4"/>
  <c r="U1012" i="4" s="1"/>
  <c r="S1013" i="4"/>
  <c r="L1013" i="4" s="1"/>
  <c r="S1014" i="4"/>
  <c r="T1014" i="4" s="1"/>
  <c r="S1015" i="4"/>
  <c r="S1016" i="4"/>
  <c r="L1016" i="4" s="1"/>
  <c r="S1017" i="4"/>
  <c r="T1017" i="4" s="1"/>
  <c r="S1018" i="4"/>
  <c r="S1019" i="4"/>
  <c r="U1019" i="4" s="1"/>
  <c r="S1020" i="4"/>
  <c r="U1020" i="4" s="1"/>
  <c r="S1021" i="4"/>
  <c r="L1021" i="4" s="1"/>
  <c r="S1022" i="4"/>
  <c r="T1022" i="4" s="1"/>
  <c r="S1023" i="4"/>
  <c r="S1024" i="4"/>
  <c r="T1024" i="4" s="1"/>
  <c r="S1025" i="4"/>
  <c r="T1025" i="4" s="1"/>
  <c r="S1026" i="4"/>
  <c r="S1027" i="4"/>
  <c r="S1028" i="4"/>
  <c r="V1028" i="4" s="1"/>
  <c r="W1028" i="4" s="1"/>
  <c r="S1029" i="4"/>
  <c r="L1029" i="4" s="1"/>
  <c r="S1030" i="4"/>
  <c r="V1030" i="4" s="1"/>
  <c r="W1030" i="4" s="1"/>
  <c r="S1031" i="4"/>
  <c r="V1031" i="4" s="1"/>
  <c r="W1031" i="4" s="1"/>
  <c r="S1032" i="4"/>
  <c r="U1032" i="4" s="1"/>
  <c r="S1033" i="4"/>
  <c r="S1034" i="4"/>
  <c r="S1035" i="4"/>
  <c r="S1036" i="4"/>
  <c r="V1036" i="4" s="1"/>
  <c r="W1036" i="4" s="1"/>
  <c r="S1037" i="4"/>
  <c r="L1037" i="4" s="1"/>
  <c r="S1038" i="4"/>
  <c r="V1038" i="4" s="1"/>
  <c r="W1038" i="4" s="1"/>
  <c r="S1039" i="4"/>
  <c r="S1040" i="4"/>
  <c r="S1041" i="4"/>
  <c r="S1042" i="4"/>
  <c r="S1043" i="4"/>
  <c r="U1043" i="4" s="1"/>
  <c r="S1044" i="4"/>
  <c r="U1044" i="4" s="1"/>
  <c r="S1045" i="4"/>
  <c r="L1045" i="4" s="1"/>
  <c r="S1046" i="4"/>
  <c r="T1046" i="4" s="1"/>
  <c r="S1047" i="4"/>
  <c r="S7" i="4"/>
  <c r="S8" i="4"/>
  <c r="V494" i="4" l="1"/>
  <c r="W494" i="4" s="1"/>
  <c r="V302" i="4"/>
  <c r="W302" i="4" s="1"/>
  <c r="U642" i="4"/>
  <c r="U340" i="4"/>
  <c r="V696" i="4"/>
  <c r="W696" i="4" s="1"/>
  <c r="V379" i="4"/>
  <c r="W379" i="4" s="1"/>
  <c r="T734" i="4"/>
  <c r="U625" i="4"/>
  <c r="U964" i="4"/>
  <c r="V592" i="4"/>
  <c r="W592" i="4" s="1"/>
  <c r="V561" i="4"/>
  <c r="W561" i="4" s="1"/>
  <c r="V289" i="4"/>
  <c r="W289" i="4" s="1"/>
  <c r="T274" i="4"/>
  <c r="T605" i="4"/>
  <c r="V537" i="4"/>
  <c r="W537" i="4" s="1"/>
  <c r="U537" i="4"/>
  <c r="T379" i="4"/>
  <c r="U329" i="4"/>
  <c r="T798" i="4"/>
  <c r="T768" i="4"/>
  <c r="V240" i="4"/>
  <c r="W240" i="4" s="1"/>
  <c r="V1046" i="4"/>
  <c r="W1046" i="4" s="1"/>
  <c r="V1024" i="4"/>
  <c r="W1024" i="4" s="1"/>
  <c r="T985" i="4"/>
  <c r="U154" i="4"/>
  <c r="V879" i="4"/>
  <c r="W879" i="4" s="1"/>
  <c r="V208" i="4"/>
  <c r="W208" i="4" s="1"/>
  <c r="V900" i="4"/>
  <c r="W900" i="4" s="1"/>
  <c r="V643" i="4"/>
  <c r="W643" i="4" s="1"/>
  <c r="U630" i="4"/>
  <c r="V339" i="4"/>
  <c r="W339" i="4" s="1"/>
  <c r="T303" i="4"/>
  <c r="U298" i="4"/>
  <c r="T960" i="4"/>
  <c r="T488" i="4"/>
  <c r="V371" i="4"/>
  <c r="W371" i="4" s="1"/>
  <c r="U961" i="4"/>
  <c r="T592" i="4"/>
  <c r="T537" i="4"/>
  <c r="T290" i="4"/>
  <c r="V272" i="4"/>
  <c r="W272" i="4" s="1"/>
  <c r="U230" i="4"/>
  <c r="T190" i="4"/>
  <c r="T176" i="4"/>
  <c r="V126" i="4"/>
  <c r="W126" i="4" s="1"/>
  <c r="V836" i="4"/>
  <c r="W836" i="4" s="1"/>
  <c r="V792" i="4"/>
  <c r="W792" i="4" s="1"/>
  <c r="T667" i="4"/>
  <c r="V630" i="4"/>
  <c r="W630" i="4" s="1"/>
  <c r="U234" i="4"/>
  <c r="V294" i="4"/>
  <c r="W294" i="4" s="1"/>
  <c r="U194" i="4"/>
  <c r="T1016" i="4"/>
  <c r="V889" i="4"/>
  <c r="W889" i="4" s="1"/>
  <c r="T870" i="4"/>
  <c r="V841" i="4"/>
  <c r="W841" i="4" s="1"/>
  <c r="V697" i="4"/>
  <c r="W697" i="4" s="1"/>
  <c r="U608" i="4"/>
  <c r="T553" i="4"/>
  <c r="T502" i="4"/>
  <c r="U356" i="4"/>
  <c r="T332" i="4"/>
  <c r="V318" i="4"/>
  <c r="W318" i="4" s="1"/>
  <c r="T294" i="4"/>
  <c r="V233" i="4"/>
  <c r="W233" i="4" s="1"/>
  <c r="T200" i="4"/>
  <c r="T31" i="4"/>
  <c r="U697" i="4"/>
  <c r="V665" i="4"/>
  <c r="W665" i="4" s="1"/>
  <c r="V633" i="4"/>
  <c r="W633" i="4" s="1"/>
  <c r="U929" i="4"/>
  <c r="T697" i="4"/>
  <c r="U665" i="4"/>
  <c r="T633" i="4"/>
  <c r="T232" i="4"/>
  <c r="V984" i="4"/>
  <c r="W984" i="4" s="1"/>
  <c r="V669" i="4"/>
  <c r="W669" i="4" s="1"/>
  <c r="T665" i="4"/>
  <c r="U336" i="4"/>
  <c r="V297" i="4"/>
  <c r="W297" i="4" s="1"/>
  <c r="U286" i="4"/>
  <c r="U273" i="4"/>
  <c r="U225" i="4"/>
  <c r="L609" i="4"/>
  <c r="V609" i="4"/>
  <c r="W609" i="4" s="1"/>
  <c r="T609" i="4"/>
  <c r="T396" i="4"/>
  <c r="U396" i="4"/>
  <c r="U265" i="4"/>
  <c r="V265" i="4"/>
  <c r="W265" i="4" s="1"/>
  <c r="L958" i="4"/>
  <c r="T958" i="4"/>
  <c r="T745" i="4"/>
  <c r="V745" i="4"/>
  <c r="W745" i="4" s="1"/>
  <c r="L403" i="4"/>
  <c r="T403" i="4"/>
  <c r="L640" i="4"/>
  <c r="V640" i="4"/>
  <c r="W640" i="4" s="1"/>
  <c r="T640" i="4"/>
  <c r="U201" i="4"/>
  <c r="V201" i="4"/>
  <c r="W201" i="4" s="1"/>
  <c r="T1006" i="4"/>
  <c r="V1006" i="4"/>
  <c r="W1006" i="4" s="1"/>
  <c r="V587" i="4"/>
  <c r="W587" i="4" s="1"/>
  <c r="L375" i="4"/>
  <c r="T375" i="4"/>
  <c r="V375" i="4"/>
  <c r="W375" i="4" s="1"/>
  <c r="U866" i="4"/>
  <c r="T866" i="4"/>
  <c r="T912" i="4"/>
  <c r="V912" i="4"/>
  <c r="W912" i="4" s="1"/>
  <c r="T742" i="4"/>
  <c r="V742" i="4"/>
  <c r="W742" i="4" s="1"/>
  <c r="T728" i="4"/>
  <c r="V728" i="4"/>
  <c r="W728" i="4" s="1"/>
  <c r="V681" i="4"/>
  <c r="W681" i="4" s="1"/>
  <c r="T681" i="4"/>
  <c r="U656" i="4"/>
  <c r="T656" i="4"/>
  <c r="L287" i="4"/>
  <c r="T287" i="4"/>
  <c r="V571" i="4"/>
  <c r="W571" i="4" s="1"/>
  <c r="U571" i="4"/>
  <c r="L557" i="4"/>
  <c r="T557" i="4"/>
  <c r="L505" i="4"/>
  <c r="U505" i="4"/>
  <c r="V505" i="4"/>
  <c r="W505" i="4" s="1"/>
  <c r="L198" i="4"/>
  <c r="T198" i="4"/>
  <c r="U198" i="4"/>
  <c r="V198" i="4"/>
  <c r="W198" i="4" s="1"/>
  <c r="T384" i="4"/>
  <c r="V286" i="4"/>
  <c r="W286" i="4" s="1"/>
  <c r="T264" i="4"/>
  <c r="T230" i="4"/>
  <c r="T110" i="4"/>
  <c r="U984" i="4"/>
  <c r="U762" i="4"/>
  <c r="U633" i="4"/>
  <c r="T630" i="4"/>
  <c r="V625" i="4"/>
  <c r="W625" i="4" s="1"/>
  <c r="V608" i="4"/>
  <c r="W608" i="4" s="1"/>
  <c r="T597" i="4"/>
  <c r="V574" i="4"/>
  <c r="W574" i="4" s="1"/>
  <c r="V513" i="4"/>
  <c r="W513" i="4" s="1"/>
  <c r="T388" i="4"/>
  <c r="T318" i="4"/>
  <c r="U202" i="4"/>
  <c r="U947" i="4"/>
  <c r="V828" i="4"/>
  <c r="W828" i="4" s="1"/>
  <c r="V761" i="4"/>
  <c r="W761" i="4" s="1"/>
  <c r="U754" i="4"/>
  <c r="U705" i="4"/>
  <c r="T699" i="4"/>
  <c r="V629" i="4"/>
  <c r="W629" i="4" s="1"/>
  <c r="V617" i="4"/>
  <c r="W617" i="4" s="1"/>
  <c r="V584" i="4"/>
  <c r="W584" i="4" s="1"/>
  <c r="V391" i="4"/>
  <c r="W391" i="4" s="1"/>
  <c r="V1022" i="4"/>
  <c r="W1022" i="4" s="1"/>
  <c r="V1016" i="4"/>
  <c r="W1016" i="4" s="1"/>
  <c r="V927" i="4"/>
  <c r="W927" i="4" s="1"/>
  <c r="T909" i="4"/>
  <c r="U890" i="4"/>
  <c r="V652" i="4"/>
  <c r="W652" i="4" s="1"/>
  <c r="U617" i="4"/>
  <c r="T584" i="4"/>
  <c r="V553" i="4"/>
  <c r="W553" i="4" s="1"/>
  <c r="U391" i="4"/>
  <c r="V321" i="4"/>
  <c r="W321" i="4" s="1"/>
  <c r="V309" i="4"/>
  <c r="W309" i="4" s="1"/>
  <c r="V13" i="4"/>
  <c r="W13" i="4" s="1"/>
  <c r="U1016" i="4"/>
  <c r="U553" i="4"/>
  <c r="V230" i="4"/>
  <c r="W230" i="4" s="1"/>
  <c r="V8" i="4"/>
  <c r="W8" i="4" s="1"/>
  <c r="L8" i="4"/>
  <c r="V7" i="4"/>
  <c r="W7" i="4" s="1"/>
  <c r="L7" i="4"/>
  <c r="U966" i="4"/>
  <c r="L966" i="4"/>
  <c r="V966" i="4"/>
  <c r="W966" i="4" s="1"/>
  <c r="V826" i="4"/>
  <c r="W826" i="4" s="1"/>
  <c r="L826" i="4"/>
  <c r="U1008" i="4"/>
  <c r="L1008" i="4"/>
  <c r="V1003" i="4"/>
  <c r="W1003" i="4" s="1"/>
  <c r="L1003" i="4"/>
  <c r="U865" i="4"/>
  <c r="L865" i="4"/>
  <c r="T865" i="4"/>
  <c r="V865" i="4"/>
  <c r="W865" i="4" s="1"/>
  <c r="U832" i="4"/>
  <c r="L832" i="4"/>
  <c r="T832" i="4"/>
  <c r="T970" i="4"/>
  <c r="L970" i="4"/>
  <c r="U911" i="4"/>
  <c r="L911" i="4"/>
  <c r="V911" i="4"/>
  <c r="W911" i="4" s="1"/>
  <c r="T976" i="4"/>
  <c r="L976" i="4"/>
  <c r="U976" i="4"/>
  <c r="U928" i="4"/>
  <c r="L928" i="4"/>
  <c r="T928" i="4"/>
  <c r="V928" i="4"/>
  <c r="W928" i="4" s="1"/>
  <c r="T837" i="4"/>
  <c r="L837" i="4"/>
  <c r="V837" i="4"/>
  <c r="W837" i="4" s="1"/>
  <c r="U774" i="4"/>
  <c r="L774" i="4"/>
  <c r="T774" i="4"/>
  <c r="T1039" i="4"/>
  <c r="L1039" i="4"/>
  <c r="V1039" i="4"/>
  <c r="W1039" i="4" s="1"/>
  <c r="V1033" i="4"/>
  <c r="W1033" i="4" s="1"/>
  <c r="L1033" i="4"/>
  <c r="T809" i="4"/>
  <c r="L809" i="4"/>
  <c r="V803" i="4"/>
  <c r="W803" i="4" s="1"/>
  <c r="L803" i="4"/>
  <c r="T939" i="4"/>
  <c r="L939" i="4"/>
  <c r="T932" i="4"/>
  <c r="L932" i="4"/>
  <c r="V779" i="4"/>
  <c r="W779" i="4" s="1"/>
  <c r="L779" i="4"/>
  <c r="T991" i="4"/>
  <c r="L991" i="4"/>
  <c r="U867" i="4"/>
  <c r="L867" i="4"/>
  <c r="U791" i="4"/>
  <c r="L791" i="4"/>
  <c r="T791" i="4"/>
  <c r="U859" i="4"/>
  <c r="L859" i="4"/>
  <c r="U851" i="4"/>
  <c r="L851" i="4"/>
  <c r="U753" i="4"/>
  <c r="L753" i="4"/>
  <c r="U744" i="4"/>
  <c r="L744" i="4"/>
  <c r="V739" i="4"/>
  <c r="W739" i="4" s="1"/>
  <c r="L739" i="4"/>
  <c r="U727" i="4"/>
  <c r="L727" i="4"/>
  <c r="V715" i="4"/>
  <c r="W715" i="4" s="1"/>
  <c r="L715" i="4"/>
  <c r="V710" i="4"/>
  <c r="W710" i="4" s="1"/>
  <c r="L710" i="4"/>
  <c r="V701" i="4"/>
  <c r="W701" i="4" s="1"/>
  <c r="L701" i="4"/>
  <c r="U693" i="4"/>
  <c r="L693" i="4"/>
  <c r="V682" i="4"/>
  <c r="W682" i="4" s="1"/>
  <c r="L682" i="4"/>
  <c r="U677" i="4"/>
  <c r="L677" i="4"/>
  <c r="V668" i="4"/>
  <c r="W668" i="4" s="1"/>
  <c r="T653" i="4"/>
  <c r="L653" i="4"/>
  <c r="T648" i="4"/>
  <c r="T619" i="4"/>
  <c r="L619" i="4"/>
  <c r="U607" i="4"/>
  <c r="L607" i="4"/>
  <c r="T598" i="4"/>
  <c r="U593" i="4"/>
  <c r="L593" i="4"/>
  <c r="T590" i="4"/>
  <c r="L590" i="4"/>
  <c r="T582" i="4"/>
  <c r="T569" i="4"/>
  <c r="T564" i="4"/>
  <c r="L564" i="4"/>
  <c r="U560" i="4"/>
  <c r="L560" i="4"/>
  <c r="T555" i="4"/>
  <c r="L555" i="4"/>
  <c r="V545" i="4"/>
  <c r="W545" i="4" s="1"/>
  <c r="T542" i="4"/>
  <c r="L542" i="4"/>
  <c r="T529" i="4"/>
  <c r="U525" i="4"/>
  <c r="L525" i="4"/>
  <c r="T516" i="4"/>
  <c r="L516" i="4"/>
  <c r="U512" i="4"/>
  <c r="L512" i="4"/>
  <c r="U485" i="4"/>
  <c r="L485" i="4"/>
  <c r="V480" i="4"/>
  <c r="W480" i="4" s="1"/>
  <c r="V380" i="4"/>
  <c r="W380" i="4" s="1"/>
  <c r="L380" i="4"/>
  <c r="V376" i="4"/>
  <c r="W376" i="4" s="1"/>
  <c r="L376" i="4"/>
  <c r="V368" i="4"/>
  <c r="W368" i="4" s="1"/>
  <c r="L368" i="4"/>
  <c r="T362" i="4"/>
  <c r="L362" i="4"/>
  <c r="U352" i="4"/>
  <c r="L352" i="4"/>
  <c r="V343" i="4"/>
  <c r="W343" i="4" s="1"/>
  <c r="L343" i="4"/>
  <c r="U325" i="4"/>
  <c r="L325" i="4"/>
  <c r="V314" i="4"/>
  <c r="W314" i="4" s="1"/>
  <c r="L314" i="4"/>
  <c r="U304" i="4"/>
  <c r="L304" i="4"/>
  <c r="V299" i="4"/>
  <c r="W299" i="4" s="1"/>
  <c r="L299" i="4"/>
  <c r="V291" i="4"/>
  <c r="W291" i="4" s="1"/>
  <c r="L291" i="4"/>
  <c r="T239" i="4"/>
  <c r="L239" i="4"/>
  <c r="U184" i="4"/>
  <c r="L184" i="4"/>
  <c r="V178" i="4"/>
  <c r="W178" i="4" s="1"/>
  <c r="L178" i="4"/>
  <c r="T173" i="4"/>
  <c r="L173" i="4"/>
  <c r="T169" i="4"/>
  <c r="L169" i="4"/>
  <c r="V144" i="4"/>
  <c r="W144" i="4" s="1"/>
  <c r="L144" i="4"/>
  <c r="U144" i="4"/>
  <c r="T137" i="4"/>
  <c r="L137" i="4"/>
  <c r="V104" i="4"/>
  <c r="W104" i="4" s="1"/>
  <c r="L104" i="4"/>
  <c r="T97" i="4"/>
  <c r="L97" i="4"/>
  <c r="V97" i="4"/>
  <c r="W97" i="4" s="1"/>
  <c r="U86" i="4"/>
  <c r="L86" i="4"/>
  <c r="V86" i="4"/>
  <c r="W86" i="4" s="1"/>
  <c r="V42" i="4"/>
  <c r="W42" i="4" s="1"/>
  <c r="L42" i="4"/>
  <c r="T22" i="4"/>
  <c r="L22" i="4"/>
  <c r="T14" i="4"/>
  <c r="L14" i="4"/>
  <c r="T1044" i="4"/>
  <c r="L1044" i="4"/>
  <c r="T1028" i="4"/>
  <c r="L1028" i="4"/>
  <c r="T1020" i="4"/>
  <c r="L1020" i="4"/>
  <c r="T1012" i="4"/>
  <c r="L1012" i="4"/>
  <c r="T1002" i="4"/>
  <c r="L1002" i="4"/>
  <c r="V990" i="4"/>
  <c r="W990" i="4" s="1"/>
  <c r="L990" i="4"/>
  <c r="U982" i="4"/>
  <c r="L982" i="4"/>
  <c r="U952" i="4"/>
  <c r="L952" i="4"/>
  <c r="V948" i="4"/>
  <c r="W948" i="4" s="1"/>
  <c r="V945" i="4"/>
  <c r="W945" i="4" s="1"/>
  <c r="L945" i="4"/>
  <c r="V938" i="4"/>
  <c r="W938" i="4" s="1"/>
  <c r="L938" i="4"/>
  <c r="V922" i="4"/>
  <c r="W922" i="4" s="1"/>
  <c r="V913" i="4"/>
  <c r="W913" i="4" s="1"/>
  <c r="V905" i="4"/>
  <c r="W905" i="4" s="1"/>
  <c r="L905" i="4"/>
  <c r="V897" i="4"/>
  <c r="W897" i="4" s="1"/>
  <c r="U889" i="4"/>
  <c r="T884" i="4"/>
  <c r="L884" i="4"/>
  <c r="U874" i="4"/>
  <c r="U871" i="4"/>
  <c r="L871" i="4"/>
  <c r="V864" i="4"/>
  <c r="W864" i="4" s="1"/>
  <c r="V858" i="4"/>
  <c r="W858" i="4" s="1"/>
  <c r="L858" i="4"/>
  <c r="U846" i="4"/>
  <c r="L846" i="4"/>
  <c r="T831" i="4"/>
  <c r="L831" i="4"/>
  <c r="V819" i="4"/>
  <c r="W819" i="4" s="1"/>
  <c r="L819" i="4"/>
  <c r="U815" i="4"/>
  <c r="L815" i="4"/>
  <c r="U799" i="4"/>
  <c r="L799" i="4"/>
  <c r="V794" i="4"/>
  <c r="W794" i="4" s="1"/>
  <c r="L794" i="4"/>
  <c r="U784" i="4"/>
  <c r="L784" i="4"/>
  <c r="V778" i="4"/>
  <c r="W778" i="4" s="1"/>
  <c r="L778" i="4"/>
  <c r="V769" i="4"/>
  <c r="W769" i="4" s="1"/>
  <c r="L769" i="4"/>
  <c r="T764" i="4"/>
  <c r="L764" i="4"/>
  <c r="U761" i="4"/>
  <c r="T756" i="4"/>
  <c r="L756" i="4"/>
  <c r="U752" i="4"/>
  <c r="L752" i="4"/>
  <c r="V747" i="4"/>
  <c r="W747" i="4" s="1"/>
  <c r="L747" i="4"/>
  <c r="U735" i="4"/>
  <c r="L735" i="4"/>
  <c r="V730" i="4"/>
  <c r="W730" i="4" s="1"/>
  <c r="L730" i="4"/>
  <c r="U720" i="4"/>
  <c r="L720" i="4"/>
  <c r="V714" i="4"/>
  <c r="W714" i="4" s="1"/>
  <c r="L714" i="4"/>
  <c r="T700" i="4"/>
  <c r="L700" i="4"/>
  <c r="U687" i="4"/>
  <c r="L687" i="4"/>
  <c r="T672" i="4"/>
  <c r="L672" i="4"/>
  <c r="V661" i="4"/>
  <c r="W661" i="4" s="1"/>
  <c r="L661" i="4"/>
  <c r="U657" i="4"/>
  <c r="L657" i="4"/>
  <c r="T627" i="4"/>
  <c r="L627" i="4"/>
  <c r="U623" i="4"/>
  <c r="L623" i="4"/>
  <c r="U618" i="4"/>
  <c r="L618" i="4"/>
  <c r="V606" i="4"/>
  <c r="W606" i="4" s="1"/>
  <c r="L606" i="4"/>
  <c r="U589" i="4"/>
  <c r="L589" i="4"/>
  <c r="T576" i="4"/>
  <c r="L576" i="4"/>
  <c r="T572" i="4"/>
  <c r="L572" i="4"/>
  <c r="U559" i="4"/>
  <c r="L559" i="4"/>
  <c r="T550" i="4"/>
  <c r="L550" i="4"/>
  <c r="U545" i="4"/>
  <c r="U533" i="4"/>
  <c r="L533" i="4"/>
  <c r="T524" i="4"/>
  <c r="L524" i="4"/>
  <c r="U520" i="4"/>
  <c r="L520" i="4"/>
  <c r="T507" i="4"/>
  <c r="L507" i="4"/>
  <c r="U503" i="4"/>
  <c r="L503" i="4"/>
  <c r="U494" i="4"/>
  <c r="L494" i="4"/>
  <c r="V488" i="4"/>
  <c r="W488" i="4" s="1"/>
  <c r="T484" i="4"/>
  <c r="L484" i="4"/>
  <c r="U480" i="4"/>
  <c r="U417" i="4"/>
  <c r="L417" i="4"/>
  <c r="T412" i="4"/>
  <c r="L412" i="4"/>
  <c r="V408" i="4"/>
  <c r="W408" i="4" s="1"/>
  <c r="L408" i="4"/>
  <c r="T398" i="4"/>
  <c r="L398" i="4"/>
  <c r="U393" i="4"/>
  <c r="L393" i="4"/>
  <c r="U389" i="4"/>
  <c r="L389" i="4"/>
  <c r="U385" i="4"/>
  <c r="L385" i="4"/>
  <c r="V367" i="4"/>
  <c r="W367" i="4" s="1"/>
  <c r="L367" i="4"/>
  <c r="T346" i="4"/>
  <c r="L346" i="4"/>
  <c r="T338" i="4"/>
  <c r="L338" i="4"/>
  <c r="U333" i="4"/>
  <c r="L333" i="4"/>
  <c r="V324" i="4"/>
  <c r="W324" i="4" s="1"/>
  <c r="L324" i="4"/>
  <c r="V313" i="4"/>
  <c r="W313" i="4" s="1"/>
  <c r="U281" i="4"/>
  <c r="L281" i="4"/>
  <c r="T277" i="4"/>
  <c r="L277" i="4"/>
  <c r="V267" i="4"/>
  <c r="W267" i="4" s="1"/>
  <c r="L267" i="4"/>
  <c r="V262" i="4"/>
  <c r="W262" i="4" s="1"/>
  <c r="L262" i="4"/>
  <c r="T257" i="4"/>
  <c r="L257" i="4"/>
  <c r="V251" i="4"/>
  <c r="W251" i="4" s="1"/>
  <c r="L251" i="4"/>
  <c r="T244" i="4"/>
  <c r="L244" i="4"/>
  <c r="V238" i="4"/>
  <c r="W238" i="4" s="1"/>
  <c r="L238" i="4"/>
  <c r="V226" i="4"/>
  <c r="W226" i="4" s="1"/>
  <c r="L226" i="4"/>
  <c r="V222" i="4"/>
  <c r="W222" i="4" s="1"/>
  <c r="L222" i="4"/>
  <c r="T215" i="4"/>
  <c r="L215" i="4"/>
  <c r="T196" i="4"/>
  <c r="L196" i="4"/>
  <c r="T193" i="4"/>
  <c r="L193" i="4"/>
  <c r="T188" i="4"/>
  <c r="L188" i="4"/>
  <c r="T183" i="4"/>
  <c r="L183" i="4"/>
  <c r="T177" i="4"/>
  <c r="L177" i="4"/>
  <c r="V168" i="4"/>
  <c r="W168" i="4" s="1"/>
  <c r="L168" i="4"/>
  <c r="U168" i="4"/>
  <c r="U162" i="4"/>
  <c r="L162" i="4"/>
  <c r="U143" i="4"/>
  <c r="L143" i="4"/>
  <c r="T116" i="4"/>
  <c r="L116" i="4"/>
  <c r="V96" i="4"/>
  <c r="W96" i="4" s="1"/>
  <c r="L96" i="4"/>
  <c r="U91" i="4"/>
  <c r="L91" i="4"/>
  <c r="T60" i="4"/>
  <c r="L60" i="4"/>
  <c r="T1047" i="4"/>
  <c r="L1047" i="4"/>
  <c r="U1038" i="4"/>
  <c r="L1038" i="4"/>
  <c r="T1032" i="4"/>
  <c r="L1032" i="4"/>
  <c r="V1027" i="4"/>
  <c r="W1027" i="4" s="1"/>
  <c r="L1027" i="4"/>
  <c r="U1024" i="4"/>
  <c r="L1024" i="4"/>
  <c r="T1007" i="4"/>
  <c r="L1007" i="4"/>
  <c r="V1001" i="4"/>
  <c r="W1001" i="4" s="1"/>
  <c r="L1001" i="4"/>
  <c r="V995" i="4"/>
  <c r="W995" i="4" s="1"/>
  <c r="L995" i="4"/>
  <c r="V985" i="4"/>
  <c r="W985" i="4" s="1"/>
  <c r="L985" i="4"/>
  <c r="T975" i="4"/>
  <c r="L975" i="4"/>
  <c r="V969" i="4"/>
  <c r="W969" i="4" s="1"/>
  <c r="L969" i="4"/>
  <c r="V961" i="4"/>
  <c r="W961" i="4" s="1"/>
  <c r="L961" i="4"/>
  <c r="U944" i="4"/>
  <c r="L944" i="4"/>
  <c r="V917" i="4"/>
  <c r="W917" i="4" s="1"/>
  <c r="L917" i="4"/>
  <c r="T910" i="4"/>
  <c r="L910" i="4"/>
  <c r="T900" i="4"/>
  <c r="L900" i="4"/>
  <c r="T892" i="4"/>
  <c r="L892" i="4"/>
  <c r="T889" i="4"/>
  <c r="U879" i="4"/>
  <c r="L879" i="4"/>
  <c r="T857" i="4"/>
  <c r="L857" i="4"/>
  <c r="V850" i="4"/>
  <c r="W850" i="4" s="1"/>
  <c r="L850" i="4"/>
  <c r="U841" i="4"/>
  <c r="L841" i="4"/>
  <c r="U830" i="4"/>
  <c r="L830" i="4"/>
  <c r="V825" i="4"/>
  <c r="W825" i="4" s="1"/>
  <c r="L825" i="4"/>
  <c r="V818" i="4"/>
  <c r="W818" i="4" s="1"/>
  <c r="L818" i="4"/>
  <c r="U808" i="4"/>
  <c r="L808" i="4"/>
  <c r="V802" i="4"/>
  <c r="W802" i="4" s="1"/>
  <c r="L802" i="4"/>
  <c r="U790" i="4"/>
  <c r="L790" i="4"/>
  <c r="T772" i="4"/>
  <c r="L772" i="4"/>
  <c r="T761" i="4"/>
  <c r="U743" i="4"/>
  <c r="L743" i="4"/>
  <c r="V738" i="4"/>
  <c r="W738" i="4" s="1"/>
  <c r="L738" i="4"/>
  <c r="U726" i="4"/>
  <c r="L726" i="4"/>
  <c r="U709" i="4"/>
  <c r="L709" i="4"/>
  <c r="V705" i="4"/>
  <c r="W705" i="4" s="1"/>
  <c r="L705" i="4"/>
  <c r="T692" i="4"/>
  <c r="L692" i="4"/>
  <c r="T676" i="4"/>
  <c r="L676" i="4"/>
  <c r="V660" i="4"/>
  <c r="W660" i="4" s="1"/>
  <c r="L660" i="4"/>
  <c r="T643" i="4"/>
  <c r="L643" i="4"/>
  <c r="U626" i="4"/>
  <c r="L626" i="4"/>
  <c r="V613" i="4"/>
  <c r="W613" i="4" s="1"/>
  <c r="L613" i="4"/>
  <c r="T601" i="4"/>
  <c r="L601" i="4"/>
  <c r="U592" i="4"/>
  <c r="T588" i="4"/>
  <c r="L588" i="4"/>
  <c r="U584" i="4"/>
  <c r="U581" i="4"/>
  <c r="L581" i="4"/>
  <c r="U568" i="4"/>
  <c r="L568" i="4"/>
  <c r="T563" i="4"/>
  <c r="L563" i="4"/>
  <c r="T545" i="4"/>
  <c r="U541" i="4"/>
  <c r="L541" i="4"/>
  <c r="T532" i="4"/>
  <c r="L532" i="4"/>
  <c r="U528" i="4"/>
  <c r="L528" i="4"/>
  <c r="T515" i="4"/>
  <c r="L515" i="4"/>
  <c r="U511" i="4"/>
  <c r="L511" i="4"/>
  <c r="U497" i="4"/>
  <c r="L497" i="4"/>
  <c r="U493" i="4"/>
  <c r="L493" i="4"/>
  <c r="U488" i="4"/>
  <c r="T480" i="4"/>
  <c r="V407" i="4"/>
  <c r="W407" i="4" s="1"/>
  <c r="L407" i="4"/>
  <c r="V392" i="4"/>
  <c r="W392" i="4" s="1"/>
  <c r="L392" i="4"/>
  <c r="U379" i="4"/>
  <c r="U375" i="4"/>
  <c r="T371" i="4"/>
  <c r="L371" i="4"/>
  <c r="U361" i="4"/>
  <c r="L361" i="4"/>
  <c r="T355" i="4"/>
  <c r="L355" i="4"/>
  <c r="T351" i="4"/>
  <c r="L351" i="4"/>
  <c r="U341" i="4"/>
  <c r="L341" i="4"/>
  <c r="U323" i="4"/>
  <c r="L323" i="4"/>
  <c r="U318" i="4"/>
  <c r="V308" i="4"/>
  <c r="W308" i="4" s="1"/>
  <c r="L308" i="4"/>
  <c r="U294" i="4"/>
  <c r="T286" i="4"/>
  <c r="V276" i="4"/>
  <c r="W276" i="4" s="1"/>
  <c r="L276" i="4"/>
  <c r="T271" i="4"/>
  <c r="V266" i="4"/>
  <c r="W266" i="4" s="1"/>
  <c r="L266" i="4"/>
  <c r="U261" i="4"/>
  <c r="L261" i="4"/>
  <c r="T256" i="4"/>
  <c r="T250" i="4"/>
  <c r="V243" i="4"/>
  <c r="W243" i="4" s="1"/>
  <c r="L243" i="4"/>
  <c r="T233" i="4"/>
  <c r="L233" i="4"/>
  <c r="U200" i="4"/>
  <c r="L200" i="4"/>
  <c r="T171" i="4"/>
  <c r="L171" i="4"/>
  <c r="U155" i="4"/>
  <c r="L155" i="4"/>
  <c r="U150" i="4"/>
  <c r="L150" i="4"/>
  <c r="U135" i="4"/>
  <c r="L135" i="4"/>
  <c r="U123" i="4"/>
  <c r="L123" i="4"/>
  <c r="V1043" i="4"/>
  <c r="W1043" i="4" s="1"/>
  <c r="L1043" i="4"/>
  <c r="T1026" i="4"/>
  <c r="L1026" i="4"/>
  <c r="T1023" i="4"/>
  <c r="L1023" i="4"/>
  <c r="V1019" i="4"/>
  <c r="W1019" i="4" s="1"/>
  <c r="L1019" i="4"/>
  <c r="T1015" i="4"/>
  <c r="L1015" i="4"/>
  <c r="T1010" i="4"/>
  <c r="L1010" i="4"/>
  <c r="T994" i="4"/>
  <c r="L994" i="4"/>
  <c r="U980" i="4"/>
  <c r="L980" i="4"/>
  <c r="U974" i="4"/>
  <c r="L974" i="4"/>
  <c r="V956" i="4"/>
  <c r="W956" i="4" s="1"/>
  <c r="L956" i="4"/>
  <c r="T948" i="4"/>
  <c r="L948" i="4"/>
  <c r="T943" i="4"/>
  <c r="L943" i="4"/>
  <c r="U922" i="4"/>
  <c r="L922" i="4"/>
  <c r="U913" i="4"/>
  <c r="L913" i="4"/>
  <c r="V904" i="4"/>
  <c r="W904" i="4" s="1"/>
  <c r="L904" i="4"/>
  <c r="U897" i="4"/>
  <c r="L897" i="4"/>
  <c r="V874" i="4"/>
  <c r="W874" i="4" s="1"/>
  <c r="L874" i="4"/>
  <c r="U864" i="4"/>
  <c r="L864" i="4"/>
  <c r="U856" i="4"/>
  <c r="L856" i="4"/>
  <c r="T845" i="4"/>
  <c r="L845" i="4"/>
  <c r="U835" i="4"/>
  <c r="L835" i="4"/>
  <c r="T829" i="4"/>
  <c r="L829" i="4"/>
  <c r="T817" i="4"/>
  <c r="L817" i="4"/>
  <c r="U814" i="4"/>
  <c r="L814" i="4"/>
  <c r="U807" i="4"/>
  <c r="L807" i="4"/>
  <c r="T793" i="4"/>
  <c r="L793" i="4"/>
  <c r="U783" i="4"/>
  <c r="L783" i="4"/>
  <c r="V777" i="4"/>
  <c r="W777" i="4" s="1"/>
  <c r="L777" i="4"/>
  <c r="V763" i="4"/>
  <c r="W763" i="4" s="1"/>
  <c r="L763" i="4"/>
  <c r="V755" i="4"/>
  <c r="W755" i="4" s="1"/>
  <c r="L755" i="4"/>
  <c r="U751" i="4"/>
  <c r="L751" i="4"/>
  <c r="V746" i="4"/>
  <c r="W746" i="4" s="1"/>
  <c r="L746" i="4"/>
  <c r="T729" i="4"/>
  <c r="L729" i="4"/>
  <c r="U719" i="4"/>
  <c r="L719" i="4"/>
  <c r="V713" i="4"/>
  <c r="W713" i="4" s="1"/>
  <c r="L713" i="4"/>
  <c r="T708" i="4"/>
  <c r="L708" i="4"/>
  <c r="T704" i="4"/>
  <c r="L704" i="4"/>
  <c r="U686" i="4"/>
  <c r="L686" i="4"/>
  <c r="U675" i="4"/>
  <c r="L675" i="4"/>
  <c r="T670" i="4"/>
  <c r="L670" i="4"/>
  <c r="T651" i="4"/>
  <c r="L651" i="4"/>
  <c r="V632" i="4"/>
  <c r="W632" i="4" s="1"/>
  <c r="L632" i="4"/>
  <c r="T622" i="4"/>
  <c r="L622" i="4"/>
  <c r="T612" i="4"/>
  <c r="L612" i="4"/>
  <c r="T600" i="4"/>
  <c r="L600" i="4"/>
  <c r="T580" i="4"/>
  <c r="L580" i="4"/>
  <c r="T558" i="4"/>
  <c r="L558" i="4"/>
  <c r="U549" i="4"/>
  <c r="L549" i="4"/>
  <c r="T540" i="4"/>
  <c r="L540" i="4"/>
  <c r="U536" i="4"/>
  <c r="L536" i="4"/>
  <c r="T523" i="4"/>
  <c r="L523" i="4"/>
  <c r="U519" i="4"/>
  <c r="L519" i="4"/>
  <c r="T492" i="4"/>
  <c r="L492" i="4"/>
  <c r="T483" i="4"/>
  <c r="L483" i="4"/>
  <c r="V416" i="4"/>
  <c r="W416" i="4" s="1"/>
  <c r="L416" i="4"/>
  <c r="T411" i="4"/>
  <c r="L411" i="4"/>
  <c r="T406" i="4"/>
  <c r="L406" i="4"/>
  <c r="U401" i="4"/>
  <c r="L401" i="4"/>
  <c r="U397" i="4"/>
  <c r="L397" i="4"/>
  <c r="U345" i="4"/>
  <c r="L345" i="4"/>
  <c r="U337" i="4"/>
  <c r="L337" i="4"/>
  <c r="U328" i="4"/>
  <c r="L328" i="4"/>
  <c r="T322" i="4"/>
  <c r="L322" i="4"/>
  <c r="T313" i="4"/>
  <c r="L313" i="4"/>
  <c r="T279" i="4"/>
  <c r="L279" i="4"/>
  <c r="U275" i="4"/>
  <c r="L275" i="4"/>
  <c r="T260" i="4"/>
  <c r="L260" i="4"/>
  <c r="U242" i="4"/>
  <c r="L242" i="4"/>
  <c r="T236" i="4"/>
  <c r="L236" i="4"/>
  <c r="T220" i="4"/>
  <c r="L220" i="4"/>
  <c r="U214" i="4"/>
  <c r="L214" i="4"/>
  <c r="U208" i="4"/>
  <c r="L208" i="4"/>
  <c r="V202" i="4"/>
  <c r="W202" i="4" s="1"/>
  <c r="L202" i="4"/>
  <c r="T199" i="4"/>
  <c r="L199" i="4"/>
  <c r="V195" i="4"/>
  <c r="W195" i="4" s="1"/>
  <c r="L195" i="4"/>
  <c r="U192" i="4"/>
  <c r="L192" i="4"/>
  <c r="V187" i="4"/>
  <c r="W187" i="4" s="1"/>
  <c r="L187" i="4"/>
  <c r="U182" i="4"/>
  <c r="L182" i="4"/>
  <c r="U167" i="4"/>
  <c r="L167" i="4"/>
  <c r="T161" i="4"/>
  <c r="L161" i="4"/>
  <c r="U149" i="4"/>
  <c r="L149" i="4"/>
  <c r="U142" i="4"/>
  <c r="L142" i="4"/>
  <c r="V128" i="4"/>
  <c r="W128" i="4" s="1"/>
  <c r="L128" i="4"/>
  <c r="T108" i="4"/>
  <c r="L108" i="4"/>
  <c r="U102" i="4"/>
  <c r="L102" i="4"/>
  <c r="V102" i="4"/>
  <c r="W102" i="4" s="1"/>
  <c r="T65" i="4"/>
  <c r="L65" i="4"/>
  <c r="T1042" i="4"/>
  <c r="L1042" i="4"/>
  <c r="T1031" i="4"/>
  <c r="L1031" i="4"/>
  <c r="T1018" i="4"/>
  <c r="L1018" i="4"/>
  <c r="T1000" i="4"/>
  <c r="L1000" i="4"/>
  <c r="V993" i="4"/>
  <c r="W993" i="4" s="1"/>
  <c r="L993" i="4"/>
  <c r="T988" i="4"/>
  <c r="L988" i="4"/>
  <c r="V979" i="4"/>
  <c r="W979" i="4" s="1"/>
  <c r="L979" i="4"/>
  <c r="T968" i="4"/>
  <c r="L968" i="4"/>
  <c r="T964" i="4"/>
  <c r="L964" i="4"/>
  <c r="T951" i="4"/>
  <c r="L951" i="4"/>
  <c r="U942" i="4"/>
  <c r="L942" i="4"/>
  <c r="T936" i="4"/>
  <c r="L936" i="4"/>
  <c r="U926" i="4"/>
  <c r="L926" i="4"/>
  <c r="T916" i="4"/>
  <c r="L916" i="4"/>
  <c r="U903" i="4"/>
  <c r="L903" i="4"/>
  <c r="U896" i="4"/>
  <c r="L896" i="4"/>
  <c r="U888" i="4"/>
  <c r="L888" i="4"/>
  <c r="V882" i="4"/>
  <c r="W882" i="4" s="1"/>
  <c r="L882" i="4"/>
  <c r="T878" i="4"/>
  <c r="L878" i="4"/>
  <c r="U870" i="4"/>
  <c r="L870" i="4"/>
  <c r="V866" i="4"/>
  <c r="W866" i="4" s="1"/>
  <c r="L866" i="4"/>
  <c r="U863" i="4"/>
  <c r="L863" i="4"/>
  <c r="U855" i="4"/>
  <c r="L855" i="4"/>
  <c r="T849" i="4"/>
  <c r="L849" i="4"/>
  <c r="V844" i="4"/>
  <c r="W844" i="4" s="1"/>
  <c r="L844" i="4"/>
  <c r="U840" i="4"/>
  <c r="L840" i="4"/>
  <c r="V834" i="4"/>
  <c r="W834" i="4" s="1"/>
  <c r="L834" i="4"/>
  <c r="U824" i="4"/>
  <c r="L824" i="4"/>
  <c r="V813" i="4"/>
  <c r="W813" i="4" s="1"/>
  <c r="L813" i="4"/>
  <c r="T801" i="4"/>
  <c r="L801" i="4"/>
  <c r="U798" i="4"/>
  <c r="L798" i="4"/>
  <c r="T788" i="4"/>
  <c r="L788" i="4"/>
  <c r="V771" i="4"/>
  <c r="W771" i="4" s="1"/>
  <c r="L771" i="4"/>
  <c r="U760" i="4"/>
  <c r="L760" i="4"/>
  <c r="T737" i="4"/>
  <c r="L737" i="4"/>
  <c r="U734" i="4"/>
  <c r="L734" i="4"/>
  <c r="T724" i="4"/>
  <c r="L724" i="4"/>
  <c r="V707" i="4"/>
  <c r="W707" i="4" s="1"/>
  <c r="L707" i="4"/>
  <c r="U703" i="4"/>
  <c r="L703" i="4"/>
  <c r="U699" i="4"/>
  <c r="L699" i="4"/>
  <c r="V691" i="4"/>
  <c r="W691" i="4" s="1"/>
  <c r="L691" i="4"/>
  <c r="V685" i="4"/>
  <c r="W685" i="4" s="1"/>
  <c r="L685" i="4"/>
  <c r="U681" i="4"/>
  <c r="L681" i="4"/>
  <c r="V674" i="4"/>
  <c r="W674" i="4" s="1"/>
  <c r="L674" i="4"/>
  <c r="U667" i="4"/>
  <c r="L667" i="4"/>
  <c r="U664" i="4"/>
  <c r="L664" i="4"/>
  <c r="V659" i="4"/>
  <c r="W659" i="4" s="1"/>
  <c r="L659" i="4"/>
  <c r="V656" i="4"/>
  <c r="W656" i="4" s="1"/>
  <c r="L656" i="4"/>
  <c r="V650" i="4"/>
  <c r="W650" i="4" s="1"/>
  <c r="L650" i="4"/>
  <c r="U646" i="4"/>
  <c r="L646" i="4"/>
  <c r="T635" i="4"/>
  <c r="L635" i="4"/>
  <c r="U621" i="4"/>
  <c r="L621" i="4"/>
  <c r="U605" i="4"/>
  <c r="L605" i="4"/>
  <c r="U597" i="4"/>
  <c r="L597" i="4"/>
  <c r="T571" i="4"/>
  <c r="L571" i="4"/>
  <c r="U567" i="4"/>
  <c r="L567" i="4"/>
  <c r="T548" i="4"/>
  <c r="L548" i="4"/>
  <c r="U544" i="4"/>
  <c r="L544" i="4"/>
  <c r="T531" i="4"/>
  <c r="L531" i="4"/>
  <c r="U527" i="4"/>
  <c r="L527" i="4"/>
  <c r="T510" i="4"/>
  <c r="L510" i="4"/>
  <c r="U502" i="4"/>
  <c r="L502" i="4"/>
  <c r="T496" i="4"/>
  <c r="L496" i="4"/>
  <c r="U405" i="4"/>
  <c r="L405" i="4"/>
  <c r="V400" i="4"/>
  <c r="W400" i="4" s="1"/>
  <c r="L400" i="4"/>
  <c r="V388" i="4"/>
  <c r="W388" i="4" s="1"/>
  <c r="L388" i="4"/>
  <c r="V384" i="4"/>
  <c r="W384" i="4" s="1"/>
  <c r="L384" i="4"/>
  <c r="T370" i="4"/>
  <c r="L370" i="4"/>
  <c r="U365" i="4"/>
  <c r="L365" i="4"/>
  <c r="V360" i="4"/>
  <c r="W360" i="4" s="1"/>
  <c r="L360" i="4"/>
  <c r="V332" i="4"/>
  <c r="W332" i="4" s="1"/>
  <c r="L332" i="4"/>
  <c r="U306" i="4"/>
  <c r="T285" i="4"/>
  <c r="L285" i="4"/>
  <c r="V278" i="4"/>
  <c r="W278" i="4" s="1"/>
  <c r="V270" i="4"/>
  <c r="W270" i="4" s="1"/>
  <c r="L270" i="4"/>
  <c r="T255" i="4"/>
  <c r="L255" i="4"/>
  <c r="T228" i="4"/>
  <c r="L228" i="4"/>
  <c r="T225" i="4"/>
  <c r="L225" i="4"/>
  <c r="T207" i="4"/>
  <c r="L207" i="4"/>
  <c r="T191" i="4"/>
  <c r="L191" i="4"/>
  <c r="U176" i="4"/>
  <c r="L176" i="4"/>
  <c r="V170" i="4"/>
  <c r="W170" i="4" s="1"/>
  <c r="L170" i="4"/>
  <c r="T166" i="4"/>
  <c r="L166" i="4"/>
  <c r="V160" i="4"/>
  <c r="W160" i="4" s="1"/>
  <c r="L160" i="4"/>
  <c r="T148" i="4"/>
  <c r="L148" i="4"/>
  <c r="U141" i="4"/>
  <c r="L141" i="4"/>
  <c r="T76" i="4"/>
  <c r="L76" i="4"/>
  <c r="U1046" i="4"/>
  <c r="L1046" i="4"/>
  <c r="V1041" i="4"/>
  <c r="W1041" i="4" s="1"/>
  <c r="L1041" i="4"/>
  <c r="T1036" i="4"/>
  <c r="L1036" i="4"/>
  <c r="U1025" i="4"/>
  <c r="U1014" i="4"/>
  <c r="L1014" i="4"/>
  <c r="U1009" i="4"/>
  <c r="U1006" i="4"/>
  <c r="L1006" i="4"/>
  <c r="T999" i="4"/>
  <c r="L999" i="4"/>
  <c r="U992" i="4"/>
  <c r="V987" i="4"/>
  <c r="W987" i="4" s="1"/>
  <c r="L987" i="4"/>
  <c r="T984" i="4"/>
  <c r="T978" i="4"/>
  <c r="L978" i="4"/>
  <c r="U960" i="4"/>
  <c r="L960" i="4"/>
  <c r="T954" i="4"/>
  <c r="L954" i="4"/>
  <c r="V950" i="4"/>
  <c r="W950" i="4" s="1"/>
  <c r="T941" i="4"/>
  <c r="L941" i="4"/>
  <c r="V935" i="4"/>
  <c r="W935" i="4" s="1"/>
  <c r="L935" i="4"/>
  <c r="V929" i="4"/>
  <c r="W929" i="4" s="1"/>
  <c r="L929" i="4"/>
  <c r="T925" i="4"/>
  <c r="L925" i="4"/>
  <c r="V920" i="4"/>
  <c r="W920" i="4" s="1"/>
  <c r="U898" i="4"/>
  <c r="V895" i="4"/>
  <c r="W895" i="4" s="1"/>
  <c r="V881" i="4"/>
  <c r="W881" i="4" s="1"/>
  <c r="T873" i="4"/>
  <c r="L873" i="4"/>
  <c r="T869" i="4"/>
  <c r="L869" i="4"/>
  <c r="U862" i="4"/>
  <c r="L862" i="4"/>
  <c r="U854" i="4"/>
  <c r="L854" i="4"/>
  <c r="T839" i="4"/>
  <c r="L839" i="4"/>
  <c r="U823" i="4"/>
  <c r="L823" i="4"/>
  <c r="V816" i="4"/>
  <c r="W816" i="4" s="1"/>
  <c r="U806" i="4"/>
  <c r="L806" i="4"/>
  <c r="V800" i="4"/>
  <c r="W800" i="4" s="1"/>
  <c r="V787" i="4"/>
  <c r="W787" i="4" s="1"/>
  <c r="L787" i="4"/>
  <c r="U782" i="4"/>
  <c r="L782" i="4"/>
  <c r="U776" i="4"/>
  <c r="L776" i="4"/>
  <c r="U768" i="4"/>
  <c r="L768" i="4"/>
  <c r="U750" i="4"/>
  <c r="L750" i="4"/>
  <c r="U742" i="4"/>
  <c r="L742" i="4"/>
  <c r="V736" i="4"/>
  <c r="W736" i="4" s="1"/>
  <c r="V723" i="4"/>
  <c r="W723" i="4" s="1"/>
  <c r="L723" i="4"/>
  <c r="U718" i="4"/>
  <c r="L718" i="4"/>
  <c r="U712" i="4"/>
  <c r="L712" i="4"/>
  <c r="U696" i="4"/>
  <c r="L696" i="4"/>
  <c r="V690" i="4"/>
  <c r="W690" i="4" s="1"/>
  <c r="L690" i="4"/>
  <c r="U680" i="4"/>
  <c r="L680" i="4"/>
  <c r="V673" i="4"/>
  <c r="W673" i="4" s="1"/>
  <c r="T666" i="4"/>
  <c r="L666" i="4"/>
  <c r="T663" i="4"/>
  <c r="V658" i="4"/>
  <c r="W658" i="4" s="1"/>
  <c r="L658" i="4"/>
  <c r="T655" i="4"/>
  <c r="L655" i="4"/>
  <c r="V649" i="4"/>
  <c r="W649" i="4" s="1"/>
  <c r="L649" i="4"/>
  <c r="T641" i="4"/>
  <c r="V638" i="4"/>
  <c r="W638" i="4" s="1"/>
  <c r="U634" i="4"/>
  <c r="U631" i="4"/>
  <c r="L631" i="4"/>
  <c r="U629" i="4"/>
  <c r="L629" i="4"/>
  <c r="T625" i="4"/>
  <c r="T617" i="4"/>
  <c r="T608" i="4"/>
  <c r="T604" i="4"/>
  <c r="L604" i="4"/>
  <c r="U599" i="4"/>
  <c r="L599" i="4"/>
  <c r="T596" i="4"/>
  <c r="L596" i="4"/>
  <c r="U591" i="4"/>
  <c r="L591" i="4"/>
  <c r="T587" i="4"/>
  <c r="L587" i="4"/>
  <c r="U583" i="4"/>
  <c r="L583" i="4"/>
  <c r="T579" i="4"/>
  <c r="L579" i="4"/>
  <c r="U574" i="4"/>
  <c r="U561" i="4"/>
  <c r="T539" i="4"/>
  <c r="L539" i="4"/>
  <c r="U535" i="4"/>
  <c r="L535" i="4"/>
  <c r="V521" i="4"/>
  <c r="W521" i="4" s="1"/>
  <c r="T518" i="4"/>
  <c r="L518" i="4"/>
  <c r="U513" i="4"/>
  <c r="T505" i="4"/>
  <c r="T491" i="4"/>
  <c r="L491" i="4"/>
  <c r="T415" i="4"/>
  <c r="L415" i="4"/>
  <c r="T404" i="4"/>
  <c r="L404" i="4"/>
  <c r="V399" i="4"/>
  <c r="W399" i="4" s="1"/>
  <c r="T391" i="4"/>
  <c r="V383" i="4"/>
  <c r="W383" i="4" s="1"/>
  <c r="L383" i="4"/>
  <c r="V364" i="4"/>
  <c r="W364" i="4" s="1"/>
  <c r="L364" i="4"/>
  <c r="T359" i="4"/>
  <c r="L359" i="4"/>
  <c r="T354" i="4"/>
  <c r="L354" i="4"/>
  <c r="U349" i="4"/>
  <c r="L349" i="4"/>
  <c r="V344" i="4"/>
  <c r="W344" i="4" s="1"/>
  <c r="L344" i="4"/>
  <c r="V331" i="4"/>
  <c r="W331" i="4" s="1"/>
  <c r="L331" i="4"/>
  <c r="T317" i="4"/>
  <c r="L317" i="4"/>
  <c r="T311" i="4"/>
  <c r="L311" i="4"/>
  <c r="U302" i="4"/>
  <c r="L302" i="4"/>
  <c r="T293" i="4"/>
  <c r="L293" i="4"/>
  <c r="U288" i="4"/>
  <c r="L288" i="4"/>
  <c r="V284" i="4"/>
  <c r="W284" i="4" s="1"/>
  <c r="L284" i="4"/>
  <c r="T269" i="4"/>
  <c r="L269" i="4"/>
  <c r="T265" i="4"/>
  <c r="L265" i="4"/>
  <c r="V259" i="4"/>
  <c r="W259" i="4" s="1"/>
  <c r="L259" i="4"/>
  <c r="V254" i="4"/>
  <c r="W254" i="4" s="1"/>
  <c r="L254" i="4"/>
  <c r="V248" i="4"/>
  <c r="W248" i="4" s="1"/>
  <c r="L248" i="4"/>
  <c r="U232" i="4"/>
  <c r="L232" i="4"/>
  <c r="T224" i="4"/>
  <c r="L224" i="4"/>
  <c r="V219" i="4"/>
  <c r="W219" i="4" s="1"/>
  <c r="L219" i="4"/>
  <c r="T212" i="4"/>
  <c r="L212" i="4"/>
  <c r="V186" i="4"/>
  <c r="W186" i="4" s="1"/>
  <c r="L186" i="4"/>
  <c r="T180" i="4"/>
  <c r="L180" i="4"/>
  <c r="U175" i="4"/>
  <c r="L175" i="4"/>
  <c r="U165" i="4"/>
  <c r="L165" i="4"/>
  <c r="U159" i="4"/>
  <c r="L159" i="4"/>
  <c r="U147" i="4"/>
  <c r="L147" i="4"/>
  <c r="T140" i="4"/>
  <c r="L140" i="4"/>
  <c r="U133" i="4"/>
  <c r="L133" i="4"/>
  <c r="V120" i="4"/>
  <c r="W120" i="4" s="1"/>
  <c r="L120" i="4"/>
  <c r="T113" i="4"/>
  <c r="L113" i="4"/>
  <c r="V88" i="4"/>
  <c r="W88" i="4" s="1"/>
  <c r="L88" i="4"/>
  <c r="T70" i="4"/>
  <c r="L70" i="4"/>
  <c r="U17" i="4"/>
  <c r="L17" i="4"/>
  <c r="T1040" i="4"/>
  <c r="L1040" i="4"/>
  <c r="V1035" i="4"/>
  <c r="W1035" i="4" s="1"/>
  <c r="L1035" i="4"/>
  <c r="U1030" i="4"/>
  <c r="L1030" i="4"/>
  <c r="U1022" i="4"/>
  <c r="L1022" i="4"/>
  <c r="V1017" i="4"/>
  <c r="W1017" i="4" s="1"/>
  <c r="L1017" i="4"/>
  <c r="T986" i="4"/>
  <c r="L986" i="4"/>
  <c r="U977" i="4"/>
  <c r="L977" i="4"/>
  <c r="T972" i="4"/>
  <c r="L972" i="4"/>
  <c r="T967" i="4"/>
  <c r="L967" i="4"/>
  <c r="T963" i="4"/>
  <c r="L963" i="4"/>
  <c r="U953" i="4"/>
  <c r="L953" i="4"/>
  <c r="T946" i="4"/>
  <c r="L946" i="4"/>
  <c r="U934" i="4"/>
  <c r="L934" i="4"/>
  <c r="T915" i="4"/>
  <c r="L915" i="4"/>
  <c r="U912" i="4"/>
  <c r="L912" i="4"/>
  <c r="T907" i="4"/>
  <c r="L907" i="4"/>
  <c r="U902" i="4"/>
  <c r="L902" i="4"/>
  <c r="V890" i="4"/>
  <c r="W890" i="4" s="1"/>
  <c r="L890" i="4"/>
  <c r="T886" i="4"/>
  <c r="L886" i="4"/>
  <c r="T861" i="4"/>
  <c r="L861" i="4"/>
  <c r="T853" i="4"/>
  <c r="L853" i="4"/>
  <c r="U848" i="4"/>
  <c r="L848" i="4"/>
  <c r="U838" i="4"/>
  <c r="L838" i="4"/>
  <c r="V833" i="4"/>
  <c r="W833" i="4" s="1"/>
  <c r="L833" i="4"/>
  <c r="U822" i="4"/>
  <c r="L822" i="4"/>
  <c r="V811" i="4"/>
  <c r="W811" i="4" s="1"/>
  <c r="L811" i="4"/>
  <c r="V805" i="4"/>
  <c r="W805" i="4" s="1"/>
  <c r="L805" i="4"/>
  <c r="T796" i="4"/>
  <c r="L796" i="4"/>
  <c r="U792" i="4"/>
  <c r="L792" i="4"/>
  <c r="V786" i="4"/>
  <c r="W786" i="4" s="1"/>
  <c r="L786" i="4"/>
  <c r="U775" i="4"/>
  <c r="L775" i="4"/>
  <c r="V770" i="4"/>
  <c r="W770" i="4" s="1"/>
  <c r="L770" i="4"/>
  <c r="U767" i="4"/>
  <c r="L767" i="4"/>
  <c r="V762" i="4"/>
  <c r="W762" i="4" s="1"/>
  <c r="L762" i="4"/>
  <c r="U759" i="4"/>
  <c r="L759" i="4"/>
  <c r="V754" i="4"/>
  <c r="W754" i="4" s="1"/>
  <c r="L754" i="4"/>
  <c r="U745" i="4"/>
  <c r="L745" i="4"/>
  <c r="T732" i="4"/>
  <c r="L732" i="4"/>
  <c r="U728" i="4"/>
  <c r="L728" i="4"/>
  <c r="V722" i="4"/>
  <c r="W722" i="4" s="1"/>
  <c r="L722" i="4"/>
  <c r="U711" i="4"/>
  <c r="L711" i="4"/>
  <c r="U702" i="4"/>
  <c r="L702" i="4"/>
  <c r="V698" i="4"/>
  <c r="W698" i="4" s="1"/>
  <c r="L698" i="4"/>
  <c r="U695" i="4"/>
  <c r="L695" i="4"/>
  <c r="U689" i="4"/>
  <c r="L689" i="4"/>
  <c r="T684" i="4"/>
  <c r="L684" i="4"/>
  <c r="U679" i="4"/>
  <c r="L679" i="4"/>
  <c r="U673" i="4"/>
  <c r="U669" i="4"/>
  <c r="L669" i="4"/>
  <c r="V654" i="4"/>
  <c r="W654" i="4" s="1"/>
  <c r="L654" i="4"/>
  <c r="V648" i="4"/>
  <c r="W648" i="4" s="1"/>
  <c r="U645" i="4"/>
  <c r="L645" i="4"/>
  <c r="U638" i="4"/>
  <c r="V619" i="4"/>
  <c r="W619" i="4" s="1"/>
  <c r="U603" i="4"/>
  <c r="V598" i="4"/>
  <c r="W598" i="4" s="1"/>
  <c r="T595" i="4"/>
  <c r="L595" i="4"/>
  <c r="V590" i="4"/>
  <c r="W590" i="4" s="1"/>
  <c r="V582" i="4"/>
  <c r="W582" i="4" s="1"/>
  <c r="T574" i="4"/>
  <c r="V569" i="4"/>
  <c r="W569" i="4" s="1"/>
  <c r="T566" i="4"/>
  <c r="L566" i="4"/>
  <c r="T561" i="4"/>
  <c r="T556" i="4"/>
  <c r="L556" i="4"/>
  <c r="U552" i="4"/>
  <c r="L552" i="4"/>
  <c r="T547" i="4"/>
  <c r="L547" i="4"/>
  <c r="U543" i="4"/>
  <c r="L543" i="4"/>
  <c r="V529" i="4"/>
  <c r="W529" i="4" s="1"/>
  <c r="T526" i="4"/>
  <c r="L526" i="4"/>
  <c r="U521" i="4"/>
  <c r="T513" i="4"/>
  <c r="U509" i="4"/>
  <c r="L509" i="4"/>
  <c r="T500" i="4"/>
  <c r="L500" i="4"/>
  <c r="U487" i="4"/>
  <c r="L487" i="4"/>
  <c r="U481" i="4"/>
  <c r="L481" i="4"/>
  <c r="T414" i="4"/>
  <c r="L414" i="4"/>
  <c r="U409" i="4"/>
  <c r="L409" i="4"/>
  <c r="V403" i="4"/>
  <c r="W403" i="4" s="1"/>
  <c r="U399" i="4"/>
  <c r="V396" i="4"/>
  <c r="W396" i="4" s="1"/>
  <c r="L396" i="4"/>
  <c r="T387" i="4"/>
  <c r="L387" i="4"/>
  <c r="T382" i="4"/>
  <c r="L382" i="4"/>
  <c r="U373" i="4"/>
  <c r="L373" i="4"/>
  <c r="U369" i="4"/>
  <c r="L369" i="4"/>
  <c r="V348" i="4"/>
  <c r="W348" i="4" s="1"/>
  <c r="L348" i="4"/>
  <c r="U343" i="4"/>
  <c r="T335" i="4"/>
  <c r="L335" i="4"/>
  <c r="U326" i="4"/>
  <c r="L326" i="4"/>
  <c r="U320" i="4"/>
  <c r="L320" i="4"/>
  <c r="V316" i="4"/>
  <c r="W316" i="4" s="1"/>
  <c r="L316" i="4"/>
  <c r="V306" i="4"/>
  <c r="W306" i="4" s="1"/>
  <c r="L306" i="4"/>
  <c r="T301" i="4"/>
  <c r="L301" i="4"/>
  <c r="V292" i="4"/>
  <c r="W292" i="4" s="1"/>
  <c r="L292" i="4"/>
  <c r="V283" i="4"/>
  <c r="W283" i="4" s="1"/>
  <c r="L283" i="4"/>
  <c r="T278" i="4"/>
  <c r="L278" i="4"/>
  <c r="V258" i="4"/>
  <c r="W258" i="4" s="1"/>
  <c r="L258" i="4"/>
  <c r="T247" i="4"/>
  <c r="L247" i="4"/>
  <c r="T231" i="4"/>
  <c r="L231" i="4"/>
  <c r="V227" i="4"/>
  <c r="W227" i="4" s="1"/>
  <c r="L227" i="4"/>
  <c r="T223" i="4"/>
  <c r="L223" i="4"/>
  <c r="T218" i="4"/>
  <c r="L218" i="4"/>
  <c r="V211" i="4"/>
  <c r="W211" i="4" s="1"/>
  <c r="L211" i="4"/>
  <c r="V194" i="4"/>
  <c r="W194" i="4" s="1"/>
  <c r="L194" i="4"/>
  <c r="V169" i="4"/>
  <c r="W169" i="4" s="1"/>
  <c r="T153" i="4"/>
  <c r="L153" i="4"/>
  <c r="U139" i="4"/>
  <c r="L139" i="4"/>
  <c r="T132" i="4"/>
  <c r="L132" i="4"/>
  <c r="U119" i="4"/>
  <c r="L119" i="4"/>
  <c r="U99" i="4"/>
  <c r="L99" i="4"/>
  <c r="U37" i="4"/>
  <c r="L37" i="4"/>
  <c r="T37" i="4"/>
  <c r="T9" i="4"/>
  <c r="L9" i="4"/>
  <c r="V1044" i="4"/>
  <c r="W1044" i="4" s="1"/>
  <c r="T1034" i="4"/>
  <c r="L1034" i="4"/>
  <c r="V1025" i="4"/>
  <c r="W1025" i="4" s="1"/>
  <c r="L1025" i="4"/>
  <c r="V1012" i="4"/>
  <c r="W1012" i="4" s="1"/>
  <c r="V1009" i="4"/>
  <c r="W1009" i="4" s="1"/>
  <c r="L1009" i="4"/>
  <c r="T1004" i="4"/>
  <c r="L1004" i="4"/>
  <c r="U998" i="4"/>
  <c r="L998" i="4"/>
  <c r="V992" i="4"/>
  <c r="W992" i="4" s="1"/>
  <c r="L992" i="4"/>
  <c r="T983" i="4"/>
  <c r="L983" i="4"/>
  <c r="T962" i="4"/>
  <c r="L962" i="4"/>
  <c r="T959" i="4"/>
  <c r="L959" i="4"/>
  <c r="V952" i="4"/>
  <c r="W952" i="4" s="1"/>
  <c r="U950" i="4"/>
  <c r="L950" i="4"/>
  <c r="U945" i="4"/>
  <c r="T940" i="4"/>
  <c r="L940" i="4"/>
  <c r="T923" i="4"/>
  <c r="L923" i="4"/>
  <c r="U920" i="4"/>
  <c r="L920" i="4"/>
  <c r="V898" i="4"/>
  <c r="W898" i="4" s="1"/>
  <c r="L898" i="4"/>
  <c r="T894" i="4"/>
  <c r="L894" i="4"/>
  <c r="U880" i="4"/>
  <c r="L880" i="4"/>
  <c r="T876" i="4"/>
  <c r="L876" i="4"/>
  <c r="U872" i="4"/>
  <c r="L872" i="4"/>
  <c r="T868" i="4"/>
  <c r="L868" i="4"/>
  <c r="T860" i="4"/>
  <c r="L860" i="4"/>
  <c r="V852" i="4"/>
  <c r="W852" i="4" s="1"/>
  <c r="L852" i="4"/>
  <c r="T847" i="4"/>
  <c r="L847" i="4"/>
  <c r="V842" i="4"/>
  <c r="W842" i="4" s="1"/>
  <c r="L842" i="4"/>
  <c r="V827" i="4"/>
  <c r="W827" i="4" s="1"/>
  <c r="L827" i="4"/>
  <c r="V821" i="4"/>
  <c r="W821" i="4" s="1"/>
  <c r="L821" i="4"/>
  <c r="U816" i="4"/>
  <c r="L816" i="4"/>
  <c r="V810" i="4"/>
  <c r="W810" i="4" s="1"/>
  <c r="L810" i="4"/>
  <c r="T804" i="4"/>
  <c r="L804" i="4"/>
  <c r="U800" i="4"/>
  <c r="L800" i="4"/>
  <c r="V795" i="4"/>
  <c r="W795" i="4" s="1"/>
  <c r="L795" i="4"/>
  <c r="T785" i="4"/>
  <c r="L785" i="4"/>
  <c r="T780" i="4"/>
  <c r="L780" i="4"/>
  <c r="U769" i="4"/>
  <c r="U766" i="4"/>
  <c r="L766" i="4"/>
  <c r="U758" i="4"/>
  <c r="L758" i="4"/>
  <c r="T753" i="4"/>
  <c r="T748" i="4"/>
  <c r="L748" i="4"/>
  <c r="V744" i="4"/>
  <c r="W744" i="4" s="1"/>
  <c r="T740" i="4"/>
  <c r="L740" i="4"/>
  <c r="U736" i="4"/>
  <c r="L736" i="4"/>
  <c r="V731" i="4"/>
  <c r="W731" i="4" s="1"/>
  <c r="L731" i="4"/>
  <c r="T727" i="4"/>
  <c r="T721" i="4"/>
  <c r="L721" i="4"/>
  <c r="T716" i="4"/>
  <c r="L716" i="4"/>
  <c r="U710" i="4"/>
  <c r="V706" i="4"/>
  <c r="W706" i="4" s="1"/>
  <c r="L706" i="4"/>
  <c r="U701" i="4"/>
  <c r="V694" i="4"/>
  <c r="W694" i="4" s="1"/>
  <c r="L694" i="4"/>
  <c r="T688" i="4"/>
  <c r="L688" i="4"/>
  <c r="U683" i="4"/>
  <c r="L683" i="4"/>
  <c r="T673" i="4"/>
  <c r="T662" i="4"/>
  <c r="V657" i="4"/>
  <c r="W657" i="4" s="1"/>
  <c r="V653" i="4"/>
  <c r="W653" i="4" s="1"/>
  <c r="U648" i="4"/>
  <c r="T638" i="4"/>
  <c r="V627" i="4"/>
  <c r="W627" i="4" s="1"/>
  <c r="T624" i="4"/>
  <c r="U619" i="4"/>
  <c r="V616" i="4"/>
  <c r="W616" i="4" s="1"/>
  <c r="L616" i="4"/>
  <c r="T607" i="4"/>
  <c r="U598" i="4"/>
  <c r="U590" i="4"/>
  <c r="U582" i="4"/>
  <c r="T577" i="4"/>
  <c r="L577" i="4"/>
  <c r="U569" i="4"/>
  <c r="T565" i="4"/>
  <c r="L565" i="4"/>
  <c r="V555" i="4"/>
  <c r="W555" i="4" s="1"/>
  <c r="U551" i="4"/>
  <c r="L551" i="4"/>
  <c r="V542" i="4"/>
  <c r="W542" i="4" s="1"/>
  <c r="T534" i="4"/>
  <c r="L534" i="4"/>
  <c r="U529" i="4"/>
  <c r="T525" i="4"/>
  <c r="T521" i="4"/>
  <c r="U517" i="4"/>
  <c r="L517" i="4"/>
  <c r="T508" i="4"/>
  <c r="L508" i="4"/>
  <c r="U504" i="4"/>
  <c r="L504" i="4"/>
  <c r="T499" i="4"/>
  <c r="L499" i="4"/>
  <c r="U486" i="4"/>
  <c r="L486" i="4"/>
  <c r="T413" i="4"/>
  <c r="U408" i="4"/>
  <c r="U403" i="4"/>
  <c r="T399" i="4"/>
  <c r="V395" i="4"/>
  <c r="W395" i="4" s="1"/>
  <c r="L395" i="4"/>
  <c r="T390" i="4"/>
  <c r="L390" i="4"/>
  <c r="U381" i="4"/>
  <c r="L381" i="4"/>
  <c r="U377" i="4"/>
  <c r="L377" i="4"/>
  <c r="V372" i="4"/>
  <c r="W372" i="4" s="1"/>
  <c r="L372" i="4"/>
  <c r="U368" i="4"/>
  <c r="V363" i="4"/>
  <c r="W363" i="4" s="1"/>
  <c r="L363" i="4"/>
  <c r="U357" i="4"/>
  <c r="L357" i="4"/>
  <c r="U353" i="4"/>
  <c r="L353" i="4"/>
  <c r="V347" i="4"/>
  <c r="W347" i="4" s="1"/>
  <c r="L347" i="4"/>
  <c r="T343" i="4"/>
  <c r="T339" i="4"/>
  <c r="L339" i="4"/>
  <c r="T330" i="4"/>
  <c r="L330" i="4"/>
  <c r="T325" i="4"/>
  <c r="T319" i="4"/>
  <c r="V315" i="4"/>
  <c r="W315" i="4" s="1"/>
  <c r="L315" i="4"/>
  <c r="U310" i="4"/>
  <c r="L310" i="4"/>
  <c r="T305" i="4"/>
  <c r="L305" i="4"/>
  <c r="V300" i="4"/>
  <c r="W300" i="4" s="1"/>
  <c r="L300" i="4"/>
  <c r="T295" i="4"/>
  <c r="T291" i="4"/>
  <c r="T282" i="4"/>
  <c r="V277" i="4"/>
  <c r="W277" i="4" s="1"/>
  <c r="T268" i="4"/>
  <c r="L268" i="4"/>
  <c r="V257" i="4"/>
  <c r="W257" i="4" s="1"/>
  <c r="T252" i="4"/>
  <c r="L252" i="4"/>
  <c r="U246" i="4"/>
  <c r="L246" i="4"/>
  <c r="U240" i="4"/>
  <c r="L240" i="4"/>
  <c r="V234" i="4"/>
  <c r="W234" i="4" s="1"/>
  <c r="L234" i="4"/>
  <c r="U226" i="4"/>
  <c r="U222" i="4"/>
  <c r="U217" i="4"/>
  <c r="L217" i="4"/>
  <c r="T204" i="4"/>
  <c r="L204" i="4"/>
  <c r="T201" i="4"/>
  <c r="L201" i="4"/>
  <c r="V193" i="4"/>
  <c r="W193" i="4" s="1"/>
  <c r="V190" i="4"/>
  <c r="W190" i="4" s="1"/>
  <c r="L190" i="4"/>
  <c r="T185" i="4"/>
  <c r="L185" i="4"/>
  <c r="V179" i="4"/>
  <c r="W179" i="4" s="1"/>
  <c r="L179" i="4"/>
  <c r="U174" i="4"/>
  <c r="L174" i="4"/>
  <c r="U169" i="4"/>
  <c r="U158" i="4"/>
  <c r="L158" i="4"/>
  <c r="U152" i="4"/>
  <c r="L152" i="4"/>
  <c r="T145" i="4"/>
  <c r="L145" i="4"/>
  <c r="T86" i="4"/>
  <c r="T81" i="4"/>
  <c r="L81" i="4"/>
  <c r="U59" i="4"/>
  <c r="L59" i="4"/>
  <c r="T53" i="4"/>
  <c r="L53" i="4"/>
  <c r="T48" i="4"/>
  <c r="L48" i="4"/>
  <c r="U41" i="4"/>
  <c r="L41" i="4"/>
  <c r="U31" i="4"/>
  <c r="L31" i="4"/>
  <c r="U25" i="4"/>
  <c r="L25" i="4"/>
  <c r="V21" i="4"/>
  <c r="W21" i="4" s="1"/>
  <c r="V16" i="4"/>
  <c r="W16" i="4" s="1"/>
  <c r="T6" i="4"/>
  <c r="D2" i="5"/>
  <c r="D5" i="5"/>
  <c r="V172" i="4"/>
  <c r="W172" i="4" s="1"/>
  <c r="L172" i="4"/>
  <c r="T163" i="4"/>
  <c r="L163" i="4"/>
  <c r="U157" i="4"/>
  <c r="L157" i="4"/>
  <c r="U151" i="4"/>
  <c r="L151" i="4"/>
  <c r="U131" i="4"/>
  <c r="L131" i="4"/>
  <c r="U126" i="4"/>
  <c r="L126" i="4"/>
  <c r="V112" i="4"/>
  <c r="W112" i="4" s="1"/>
  <c r="L112" i="4"/>
  <c r="U107" i="4"/>
  <c r="L107" i="4"/>
  <c r="U95" i="4"/>
  <c r="L95" i="4"/>
  <c r="V80" i="4"/>
  <c r="W80" i="4" s="1"/>
  <c r="L80" i="4"/>
  <c r="U75" i="4"/>
  <c r="L75" i="4"/>
  <c r="V64" i="4"/>
  <c r="W64" i="4" s="1"/>
  <c r="L64" i="4"/>
  <c r="T52" i="4"/>
  <c r="L52" i="4"/>
  <c r="T35" i="4"/>
  <c r="L35" i="4"/>
  <c r="T30" i="4"/>
  <c r="L30" i="4"/>
  <c r="V24" i="4"/>
  <c r="W24" i="4" s="1"/>
  <c r="U125" i="4"/>
  <c r="L125" i="4"/>
  <c r="U118" i="4"/>
  <c r="L118" i="4"/>
  <c r="U111" i="4"/>
  <c r="L111" i="4"/>
  <c r="U101" i="4"/>
  <c r="L101" i="4"/>
  <c r="U85" i="4"/>
  <c r="L85" i="4"/>
  <c r="U79" i="4"/>
  <c r="L79" i="4"/>
  <c r="U69" i="4"/>
  <c r="L69" i="4"/>
  <c r="U63" i="4"/>
  <c r="L63" i="4"/>
  <c r="T57" i="4"/>
  <c r="L57" i="4"/>
  <c r="T47" i="4"/>
  <c r="L47" i="4"/>
  <c r="T40" i="4"/>
  <c r="L40" i="4"/>
  <c r="V34" i="4"/>
  <c r="W34" i="4" s="1"/>
  <c r="L34" i="4"/>
  <c r="U21" i="4"/>
  <c r="L21" i="4"/>
  <c r="T16" i="4"/>
  <c r="L16" i="4"/>
  <c r="U13" i="4"/>
  <c r="L13" i="4"/>
  <c r="V136" i="4"/>
  <c r="W136" i="4" s="1"/>
  <c r="L136" i="4"/>
  <c r="T129" i="4"/>
  <c r="L129" i="4"/>
  <c r="T124" i="4"/>
  <c r="L124" i="4"/>
  <c r="U117" i="4"/>
  <c r="L117" i="4"/>
  <c r="T105" i="4"/>
  <c r="L105" i="4"/>
  <c r="T100" i="4"/>
  <c r="L100" i="4"/>
  <c r="T94" i="4"/>
  <c r="L94" i="4"/>
  <c r="T89" i="4"/>
  <c r="L89" i="4"/>
  <c r="T84" i="4"/>
  <c r="L84" i="4"/>
  <c r="T68" i="4"/>
  <c r="L68" i="4"/>
  <c r="V56" i="4"/>
  <c r="W56" i="4" s="1"/>
  <c r="L56" i="4"/>
  <c r="T46" i="4"/>
  <c r="L46" i="4"/>
  <c r="U33" i="4"/>
  <c r="L33" i="4"/>
  <c r="U29" i="4"/>
  <c r="L29" i="4"/>
  <c r="U24" i="4"/>
  <c r="L24" i="4"/>
  <c r="V15" i="4"/>
  <c r="W15" i="4" s="1"/>
  <c r="T78" i="4"/>
  <c r="L78" i="4"/>
  <c r="T73" i="4"/>
  <c r="L73" i="4"/>
  <c r="T62" i="4"/>
  <c r="L62" i="4"/>
  <c r="U55" i="4"/>
  <c r="L55" i="4"/>
  <c r="T51" i="4"/>
  <c r="L51" i="4"/>
  <c r="U45" i="4"/>
  <c r="L45" i="4"/>
  <c r="T39" i="4"/>
  <c r="L39" i="4"/>
  <c r="V23" i="4"/>
  <c r="W23" i="4" s="1"/>
  <c r="U15" i="4"/>
  <c r="U115" i="4"/>
  <c r="L115" i="4"/>
  <c r="U110" i="4"/>
  <c r="L110" i="4"/>
  <c r="U103" i="4"/>
  <c r="L103" i="4"/>
  <c r="U93" i="4"/>
  <c r="L93" i="4"/>
  <c r="U87" i="4"/>
  <c r="L87" i="4"/>
  <c r="U83" i="4"/>
  <c r="L83" i="4"/>
  <c r="V72" i="4"/>
  <c r="W72" i="4" s="1"/>
  <c r="L72" i="4"/>
  <c r="U67" i="4"/>
  <c r="L67" i="4"/>
  <c r="V50" i="4"/>
  <c r="W50" i="4" s="1"/>
  <c r="L50" i="4"/>
  <c r="T38" i="4"/>
  <c r="L38" i="4"/>
  <c r="T32" i="4"/>
  <c r="L32" i="4"/>
  <c r="T27" i="4"/>
  <c r="L27" i="4"/>
  <c r="T19" i="4"/>
  <c r="L19" i="4"/>
  <c r="T15" i="4"/>
  <c r="T11" i="4"/>
  <c r="L11" i="4"/>
  <c r="U134" i="4"/>
  <c r="L134" i="4"/>
  <c r="U127" i="4"/>
  <c r="L127" i="4"/>
  <c r="T121" i="4"/>
  <c r="L121" i="4"/>
  <c r="U109" i="4"/>
  <c r="L109" i="4"/>
  <c r="T92" i="4"/>
  <c r="L92" i="4"/>
  <c r="U77" i="4"/>
  <c r="L77" i="4"/>
  <c r="U71" i="4"/>
  <c r="L71" i="4"/>
  <c r="T61" i="4"/>
  <c r="L61" i="4"/>
  <c r="T54" i="4"/>
  <c r="L54" i="4"/>
  <c r="U49" i="4"/>
  <c r="L49" i="4"/>
  <c r="T43" i="4"/>
  <c r="L43" i="4"/>
  <c r="V26" i="4"/>
  <c r="W26" i="4" s="1"/>
  <c r="L26" i="4"/>
  <c r="T23" i="4"/>
  <c r="L23" i="4"/>
  <c r="V18" i="4"/>
  <c r="W18" i="4" s="1"/>
  <c r="L18" i="4"/>
  <c r="V10" i="4"/>
  <c r="W10" i="4" s="1"/>
  <c r="L10" i="4"/>
  <c r="L6" i="4"/>
  <c r="D4" i="5"/>
  <c r="D3" i="5"/>
  <c r="T8" i="4"/>
  <c r="T996" i="4"/>
  <c r="U996" i="4"/>
  <c r="T955" i="4"/>
  <c r="U955" i="4"/>
  <c r="V944" i="4"/>
  <c r="W944" i="4" s="1"/>
  <c r="T931" i="4"/>
  <c r="U931" i="4"/>
  <c r="U924" i="4"/>
  <c r="V924" i="4"/>
  <c r="W924" i="4" s="1"/>
  <c r="V1047" i="4"/>
  <c r="W1047" i="4" s="1"/>
  <c r="V1040" i="4"/>
  <c r="W1040" i="4" s="1"/>
  <c r="T1038" i="4"/>
  <c r="U1028" i="4"/>
  <c r="V999" i="4"/>
  <c r="W999" i="4" s="1"/>
  <c r="U995" i="4"/>
  <c r="U988" i="4"/>
  <c r="V982" i="4"/>
  <c r="W982" i="4" s="1"/>
  <c r="U972" i="4"/>
  <c r="U968" i="4"/>
  <c r="T944" i="4"/>
  <c r="U936" i="4"/>
  <c r="U909" i="4"/>
  <c r="V909" i="4"/>
  <c r="W909" i="4" s="1"/>
  <c r="U1040" i="4"/>
  <c r="U1033" i="4"/>
  <c r="V1008" i="4"/>
  <c r="W1008" i="4" s="1"/>
  <c r="U1001" i="4"/>
  <c r="V919" i="4"/>
  <c r="W919" i="4" s="1"/>
  <c r="U919" i="4"/>
  <c r="T908" i="4"/>
  <c r="V908" i="4"/>
  <c r="W908" i="4" s="1"/>
  <c r="T1033" i="4"/>
  <c r="U1027" i="4"/>
  <c r="U1017" i="4"/>
  <c r="V1015" i="4"/>
  <c r="W1015" i="4" s="1"/>
  <c r="T1008" i="4"/>
  <c r="T1001" i="4"/>
  <c r="V998" i="4"/>
  <c r="W998" i="4" s="1"/>
  <c r="V991" i="4"/>
  <c r="W991" i="4" s="1"/>
  <c r="U987" i="4"/>
  <c r="V971" i="4"/>
  <c r="W971" i="4" s="1"/>
  <c r="U971" i="4"/>
  <c r="U958" i="4"/>
  <c r="V958" i="4"/>
  <c r="W958" i="4" s="1"/>
  <c r="T947" i="4"/>
  <c r="V947" i="4"/>
  <c r="W947" i="4" s="1"/>
  <c r="V943" i="4"/>
  <c r="W943" i="4" s="1"/>
  <c r="U935" i="4"/>
  <c r="U927" i="4"/>
  <c r="T927" i="4"/>
  <c r="U918" i="4"/>
  <c r="T918" i="4"/>
  <c r="V907" i="4"/>
  <c r="W907" i="4" s="1"/>
  <c r="T903" i="4"/>
  <c r="V1011" i="4"/>
  <c r="W1011" i="4" s="1"/>
  <c r="U1011" i="4"/>
  <c r="V1004" i="4"/>
  <c r="W1004" i="4" s="1"/>
  <c r="U993" i="4"/>
  <c r="V977" i="4"/>
  <c r="W977" i="4" s="1"/>
  <c r="T977" i="4"/>
  <c r="V974" i="4"/>
  <c r="W974" i="4" s="1"/>
  <c r="V953" i="4"/>
  <c r="W953" i="4" s="1"/>
  <c r="T953" i="4"/>
  <c r="U938" i="4"/>
  <c r="U907" i="4"/>
  <c r="U1036" i="4"/>
  <c r="V1032" i="4"/>
  <c r="W1032" i="4" s="1"/>
  <c r="T1030" i="4"/>
  <c r="V1020" i="4"/>
  <c r="W1020" i="4" s="1"/>
  <c r="V1014" i="4"/>
  <c r="W1014" i="4" s="1"/>
  <c r="U1004" i="4"/>
  <c r="V1000" i="4"/>
  <c r="W1000" i="4" s="1"/>
  <c r="T993" i="4"/>
  <c r="V976" i="4"/>
  <c r="W976" i="4" s="1"/>
  <c r="T974" i="4"/>
  <c r="U969" i="4"/>
  <c r="V963" i="4"/>
  <c r="W963" i="4" s="1"/>
  <c r="V942" i="4"/>
  <c r="W942" i="4" s="1"/>
  <c r="T938" i="4"/>
  <c r="U917" i="4"/>
  <c r="T917" i="4"/>
  <c r="U887" i="4"/>
  <c r="T887" i="4"/>
  <c r="V887" i="4"/>
  <c r="W887" i="4" s="1"/>
  <c r="U1041" i="4"/>
  <c r="U990" i="4"/>
  <c r="T990" i="4"/>
  <c r="T980" i="4"/>
  <c r="V980" i="4"/>
  <c r="W980" i="4" s="1"/>
  <c r="T956" i="4"/>
  <c r="U956" i="4"/>
  <c r="T933" i="4"/>
  <c r="V933" i="4"/>
  <c r="W933" i="4" s="1"/>
  <c r="U895" i="4"/>
  <c r="T895" i="4"/>
  <c r="T881" i="4"/>
  <c r="U881" i="4"/>
  <c r="T1041" i="4"/>
  <c r="U1035" i="4"/>
  <c r="V1023" i="4"/>
  <c r="W1023" i="4" s="1"/>
  <c r="U1003" i="4"/>
  <c r="V996" i="4"/>
  <c r="W996" i="4" s="1"/>
  <c r="V983" i="4"/>
  <c r="W983" i="4" s="1"/>
  <c r="U979" i="4"/>
  <c r="T966" i="4"/>
  <c r="V955" i="4"/>
  <c r="W955" i="4" s="1"/>
  <c r="T924" i="4"/>
  <c r="T901" i="4"/>
  <c r="U901" i="4"/>
  <c r="U691" i="4"/>
  <c r="T689" i="4"/>
  <c r="U654" i="4"/>
  <c r="V614" i="4"/>
  <c r="W614" i="4" s="1"/>
  <c r="U614" i="4"/>
  <c r="V585" i="4"/>
  <c r="W585" i="4" s="1"/>
  <c r="T585" i="4"/>
  <c r="U585" i="4"/>
  <c r="T905" i="4"/>
  <c r="U892" i="4"/>
  <c r="V886" i="4"/>
  <c r="W886" i="4" s="1"/>
  <c r="U882" i="4"/>
  <c r="U876" i="4"/>
  <c r="U873" i="4"/>
  <c r="V861" i="4"/>
  <c r="W861" i="4" s="1"/>
  <c r="T855" i="4"/>
  <c r="U849" i="4"/>
  <c r="T846" i="4"/>
  <c r="T833" i="4"/>
  <c r="V830" i="4"/>
  <c r="W830" i="4" s="1"/>
  <c r="U827" i="4"/>
  <c r="T825" i="4"/>
  <c r="V822" i="4"/>
  <c r="W822" i="4" s="1"/>
  <c r="U818" i="4"/>
  <c r="U801" i="4"/>
  <c r="U794" i="4"/>
  <c r="U779" i="4"/>
  <c r="T777" i="4"/>
  <c r="V774" i="4"/>
  <c r="W774" i="4" s="1"/>
  <c r="T770" i="4"/>
  <c r="T750" i="4"/>
  <c r="T744" i="4"/>
  <c r="U737" i="4"/>
  <c r="U730" i="4"/>
  <c r="U715" i="4"/>
  <c r="T713" i="4"/>
  <c r="T703" i="4"/>
  <c r="U694" i="4"/>
  <c r="V675" i="4"/>
  <c r="W675" i="4" s="1"/>
  <c r="T675" i="4"/>
  <c r="V666" i="4"/>
  <c r="W666" i="4" s="1"/>
  <c r="U666" i="4"/>
  <c r="T654" i="4"/>
  <c r="T650" i="4"/>
  <c r="U641" i="4"/>
  <c r="V641" i="4"/>
  <c r="W641" i="4" s="1"/>
  <c r="U624" i="4"/>
  <c r="V624" i="4"/>
  <c r="W624" i="4" s="1"/>
  <c r="U606" i="4"/>
  <c r="T603" i="4"/>
  <c r="V603" i="4"/>
  <c r="W603" i="4" s="1"/>
  <c r="T882" i="4"/>
  <c r="U861" i="4"/>
  <c r="V857" i="4"/>
  <c r="W857" i="4" s="1"/>
  <c r="T830" i="4"/>
  <c r="T822" i="4"/>
  <c r="T818" i="4"/>
  <c r="V809" i="4"/>
  <c r="W809" i="4" s="1"/>
  <c r="T807" i="4"/>
  <c r="U803" i="4"/>
  <c r="V785" i="4"/>
  <c r="W785" i="4" s="1"/>
  <c r="U739" i="4"/>
  <c r="V721" i="4"/>
  <c r="W721" i="4" s="1"/>
  <c r="V678" i="4"/>
  <c r="W678" i="4" s="1"/>
  <c r="U678" i="4"/>
  <c r="V670" i="4"/>
  <c r="W670" i="4" s="1"/>
  <c r="U647" i="4"/>
  <c r="T647" i="4"/>
  <c r="T632" i="4"/>
  <c r="U632" i="4"/>
  <c r="T623" i="4"/>
  <c r="U613" i="4"/>
  <c r="T613" i="4"/>
  <c r="T606" i="4"/>
  <c r="U577" i="4"/>
  <c r="V577" i="4"/>
  <c r="W577" i="4" s="1"/>
  <c r="U557" i="4"/>
  <c r="V557" i="4"/>
  <c r="W557" i="4" s="1"/>
  <c r="U857" i="4"/>
  <c r="V854" i="4"/>
  <c r="W854" i="4" s="1"/>
  <c r="V838" i="4"/>
  <c r="W838" i="4" s="1"/>
  <c r="U834" i="4"/>
  <c r="U826" i="4"/>
  <c r="U809" i="4"/>
  <c r="U785" i="4"/>
  <c r="U778" i="4"/>
  <c r="V758" i="4"/>
  <c r="W758" i="4" s="1"/>
  <c r="V752" i="4"/>
  <c r="W752" i="4" s="1"/>
  <c r="U721" i="4"/>
  <c r="U714" i="4"/>
  <c r="V693" i="4"/>
  <c r="W693" i="4" s="1"/>
  <c r="V683" i="4"/>
  <c r="W683" i="4" s="1"/>
  <c r="V677" i="4"/>
  <c r="W677" i="4" s="1"/>
  <c r="U670" i="4"/>
  <c r="U649" i="4"/>
  <c r="V646" i="4"/>
  <c r="W646" i="4" s="1"/>
  <c r="U616" i="4"/>
  <c r="V595" i="4"/>
  <c r="W595" i="4" s="1"/>
  <c r="U573" i="4"/>
  <c r="T573" i="4"/>
  <c r="V573" i="4"/>
  <c r="W573" i="4" s="1"/>
  <c r="U565" i="4"/>
  <c r="V565" i="4"/>
  <c r="W565" i="4" s="1"/>
  <c r="U501" i="4"/>
  <c r="T501" i="4"/>
  <c r="V501" i="4"/>
  <c r="W501" i="4" s="1"/>
  <c r="U495" i="4"/>
  <c r="T495" i="4"/>
  <c r="V884" i="4"/>
  <c r="W884" i="4" s="1"/>
  <c r="T854" i="4"/>
  <c r="U850" i="4"/>
  <c r="V848" i="4"/>
  <c r="W848" i="4" s="1"/>
  <c r="T838" i="4"/>
  <c r="T834" i="4"/>
  <c r="V832" i="4"/>
  <c r="W832" i="4" s="1"/>
  <c r="U829" i="4"/>
  <c r="T826" i="4"/>
  <c r="V824" i="4"/>
  <c r="W824" i="4" s="1"/>
  <c r="U811" i="4"/>
  <c r="V806" i="4"/>
  <c r="W806" i="4" s="1"/>
  <c r="U802" i="4"/>
  <c r="U787" i="4"/>
  <c r="V782" i="4"/>
  <c r="W782" i="4" s="1"/>
  <c r="T778" i="4"/>
  <c r="V776" i="4"/>
  <c r="W776" i="4" s="1"/>
  <c r="T767" i="4"/>
  <c r="T758" i="4"/>
  <c r="T752" i="4"/>
  <c r="U738" i="4"/>
  <c r="U723" i="4"/>
  <c r="V718" i="4"/>
  <c r="W718" i="4" s="1"/>
  <c r="T714" i="4"/>
  <c r="V712" i="4"/>
  <c r="W712" i="4" s="1"/>
  <c r="V708" i="4"/>
  <c r="W708" i="4" s="1"/>
  <c r="U698" i="4"/>
  <c r="T693" i="4"/>
  <c r="T690" i="4"/>
  <c r="T683" i="4"/>
  <c r="T677" i="4"/>
  <c r="T649" i="4"/>
  <c r="T616" i="4"/>
  <c r="T611" i="4"/>
  <c r="V611" i="4"/>
  <c r="W611" i="4" s="1"/>
  <c r="U611" i="4"/>
  <c r="U595" i="4"/>
  <c r="T551" i="4"/>
  <c r="V817" i="4"/>
  <c r="W817" i="4" s="1"/>
  <c r="U637" i="4"/>
  <c r="T637" i="4"/>
  <c r="V637" i="4"/>
  <c r="W637" i="4" s="1"/>
  <c r="U575" i="4"/>
  <c r="T575" i="4"/>
  <c r="T559" i="4"/>
  <c r="V489" i="4"/>
  <c r="W489" i="4" s="1"/>
  <c r="T489" i="4"/>
  <c r="U489" i="4"/>
  <c r="V862" i="4"/>
  <c r="W862" i="4" s="1"/>
  <c r="U858" i="4"/>
  <c r="V856" i="4"/>
  <c r="W856" i="4" s="1"/>
  <c r="V853" i="4"/>
  <c r="W853" i="4" s="1"/>
  <c r="U817" i="4"/>
  <c r="U810" i="4"/>
  <c r="U793" i="4"/>
  <c r="U786" i="4"/>
  <c r="V766" i="4"/>
  <c r="W766" i="4" s="1"/>
  <c r="V760" i="4"/>
  <c r="W760" i="4" s="1"/>
  <c r="V753" i="4"/>
  <c r="W753" i="4" s="1"/>
  <c r="U729" i="4"/>
  <c r="U722" i="4"/>
  <c r="U707" i="4"/>
  <c r="V689" i="4"/>
  <c r="W689" i="4" s="1"/>
  <c r="U682" i="4"/>
  <c r="V680" i="4"/>
  <c r="W680" i="4" s="1"/>
  <c r="U662" i="4"/>
  <c r="V662" i="4"/>
  <c r="W662" i="4" s="1"/>
  <c r="V621" i="4"/>
  <c r="W621" i="4" s="1"/>
  <c r="U615" i="4"/>
  <c r="T615" i="4"/>
  <c r="V600" i="4"/>
  <c r="W600" i="4" s="1"/>
  <c r="V902" i="4"/>
  <c r="W902" i="4" s="1"/>
  <c r="V871" i="4"/>
  <c r="W871" i="4" s="1"/>
  <c r="T862" i="4"/>
  <c r="T858" i="4"/>
  <c r="T856" i="4"/>
  <c r="U853" i="4"/>
  <c r="U842" i="4"/>
  <c r="V840" i="4"/>
  <c r="W840" i="4" s="1"/>
  <c r="T823" i="4"/>
  <c r="U819" i="4"/>
  <c r="V814" i="4"/>
  <c r="W814" i="4" s="1"/>
  <c r="T810" i="4"/>
  <c r="V808" i="4"/>
  <c r="W808" i="4" s="1"/>
  <c r="U795" i="4"/>
  <c r="V790" i="4"/>
  <c r="W790" i="4" s="1"/>
  <c r="T786" i="4"/>
  <c r="V784" i="4"/>
  <c r="W784" i="4" s="1"/>
  <c r="T775" i="4"/>
  <c r="T766" i="4"/>
  <c r="T760" i="4"/>
  <c r="U746" i="4"/>
  <c r="U731" i="4"/>
  <c r="V726" i="4"/>
  <c r="W726" i="4" s="1"/>
  <c r="T722" i="4"/>
  <c r="V720" i="4"/>
  <c r="W720" i="4" s="1"/>
  <c r="T707" i="4"/>
  <c r="U700" i="4"/>
  <c r="U685" i="4"/>
  <c r="T682" i="4"/>
  <c r="T680" i="4"/>
  <c r="V664" i="4"/>
  <c r="W664" i="4" s="1"/>
  <c r="U661" i="4"/>
  <c r="V651" i="4"/>
  <c r="W651" i="4" s="1"/>
  <c r="U639" i="4"/>
  <c r="T639" i="4"/>
  <c r="V635" i="4"/>
  <c r="W635" i="4" s="1"/>
  <c r="T621" i="4"/>
  <c r="T614" i="4"/>
  <c r="U600" i="4"/>
  <c r="T593" i="4"/>
  <c r="T583" i="4"/>
  <c r="T581" i="4"/>
  <c r="T568" i="4"/>
  <c r="T560" i="4"/>
  <c r="T552" i="4"/>
  <c r="T544" i="4"/>
  <c r="T536" i="4"/>
  <c r="T528" i="4"/>
  <c r="T520" i="4"/>
  <c r="T512" i="4"/>
  <c r="T504" i="4"/>
  <c r="V497" i="4"/>
  <c r="W497" i="4" s="1"/>
  <c r="T493" i="4"/>
  <c r="V414" i="4"/>
  <c r="W414" i="4" s="1"/>
  <c r="U407" i="4"/>
  <c r="U400" i="4"/>
  <c r="V398" i="4"/>
  <c r="W398" i="4" s="1"/>
  <c r="U395" i="4"/>
  <c r="U383" i="4"/>
  <c r="U380" i="4"/>
  <c r="U372" i="4"/>
  <c r="U367" i="4"/>
  <c r="U347" i="4"/>
  <c r="U314" i="4"/>
  <c r="V307" i="4"/>
  <c r="W307" i="4" s="1"/>
  <c r="T307" i="4"/>
  <c r="U283" i="4"/>
  <c r="T249" i="4"/>
  <c r="V249" i="4"/>
  <c r="W249" i="4" s="1"/>
  <c r="T209" i="4"/>
  <c r="U209" i="4"/>
  <c r="V209" i="4"/>
  <c r="W209" i="4" s="1"/>
  <c r="V203" i="4"/>
  <c r="W203" i="4" s="1"/>
  <c r="U203" i="4"/>
  <c r="V549" i="4"/>
  <c r="W549" i="4" s="1"/>
  <c r="V541" i="4"/>
  <c r="W541" i="4" s="1"/>
  <c r="V533" i="4"/>
  <c r="W533" i="4" s="1"/>
  <c r="V525" i="4"/>
  <c r="W525" i="4" s="1"/>
  <c r="V517" i="4"/>
  <c r="W517" i="4" s="1"/>
  <c r="V509" i="4"/>
  <c r="W509" i="4" s="1"/>
  <c r="U416" i="4"/>
  <c r="T407" i="4"/>
  <c r="T400" i="4"/>
  <c r="T395" i="4"/>
  <c r="T383" i="4"/>
  <c r="T380" i="4"/>
  <c r="T372" i="4"/>
  <c r="T367" i="4"/>
  <c r="U363" i="4"/>
  <c r="U360" i="4"/>
  <c r="T357" i="4"/>
  <c r="T347" i="4"/>
  <c r="V340" i="4"/>
  <c r="W340" i="4" s="1"/>
  <c r="T340" i="4"/>
  <c r="V326" i="4"/>
  <c r="W326" i="4" s="1"/>
  <c r="T314" i="4"/>
  <c r="V310" i="4"/>
  <c r="W310" i="4" s="1"/>
  <c r="V298" i="4"/>
  <c r="W298" i="4" s="1"/>
  <c r="T298" i="4"/>
  <c r="T283" i="4"/>
  <c r="U272" i="4"/>
  <c r="T272" i="4"/>
  <c r="U243" i="4"/>
  <c r="V322" i="4"/>
  <c r="W322" i="4" s="1"/>
  <c r="U322" i="4"/>
  <c r="U248" i="4"/>
  <c r="T248" i="4"/>
  <c r="U224" i="4"/>
  <c r="V224" i="4"/>
  <c r="W224" i="4" s="1"/>
  <c r="V486" i="4"/>
  <c r="W486" i="4" s="1"/>
  <c r="V336" i="4"/>
  <c r="W336" i="4" s="1"/>
  <c r="T336" i="4"/>
  <c r="V290" i="4"/>
  <c r="W290" i="4" s="1"/>
  <c r="U290" i="4"/>
  <c r="U264" i="4"/>
  <c r="V264" i="4"/>
  <c r="W264" i="4" s="1"/>
  <c r="U256" i="4"/>
  <c r="V256" i="4"/>
  <c r="W256" i="4" s="1"/>
  <c r="U579" i="4"/>
  <c r="V499" i="4"/>
  <c r="W499" i="4" s="1"/>
  <c r="T486" i="4"/>
  <c r="V415" i="4"/>
  <c r="W415" i="4" s="1"/>
  <c r="V406" i="4"/>
  <c r="W406" i="4" s="1"/>
  <c r="T393" i="4"/>
  <c r="V382" i="4"/>
  <c r="W382" i="4" s="1"/>
  <c r="V359" i="4"/>
  <c r="W359" i="4" s="1"/>
  <c r="V356" i="4"/>
  <c r="W356" i="4" s="1"/>
  <c r="T356" i="4"/>
  <c r="V335" i="4"/>
  <c r="W335" i="4" s="1"/>
  <c r="T329" i="4"/>
  <c r="V329" i="4"/>
  <c r="W329" i="4" s="1"/>
  <c r="T321" i="4"/>
  <c r="U321" i="4"/>
  <c r="V305" i="4"/>
  <c r="W305" i="4" s="1"/>
  <c r="T297" i="4"/>
  <c r="U297" i="4"/>
  <c r="V293" i="4"/>
  <c r="W293" i="4" s="1"/>
  <c r="V282" i="4"/>
  <c r="W282" i="4" s="1"/>
  <c r="U282" i="4"/>
  <c r="V274" i="4"/>
  <c r="W274" i="4" s="1"/>
  <c r="U274" i="4"/>
  <c r="U270" i="4"/>
  <c r="U266" i="4"/>
  <c r="U258" i="4"/>
  <c r="V246" i="4"/>
  <c r="W246" i="4" s="1"/>
  <c r="V242" i="4"/>
  <c r="W242" i="4" s="1"/>
  <c r="T242" i="4"/>
  <c r="T238" i="4"/>
  <c r="U238" i="4"/>
  <c r="V218" i="4"/>
  <c r="W218" i="4" s="1"/>
  <c r="U218" i="4"/>
  <c r="T368" i="4"/>
  <c r="V362" i="4"/>
  <c r="W362" i="4" s="1"/>
  <c r="U359" i="4"/>
  <c r="V355" i="4"/>
  <c r="W355" i="4" s="1"/>
  <c r="U348" i="4"/>
  <c r="U335" i="4"/>
  <c r="U331" i="4"/>
  <c r="T309" i="4"/>
  <c r="U309" i="4"/>
  <c r="U305" i="4"/>
  <c r="U293" i="4"/>
  <c r="T289" i="4"/>
  <c r="U289" i="4"/>
  <c r="T270" i="4"/>
  <c r="T266" i="4"/>
  <c r="U262" i="4"/>
  <c r="T258" i="4"/>
  <c r="U254" i="4"/>
  <c r="V250" i="4"/>
  <c r="W250" i="4" s="1"/>
  <c r="U250" i="4"/>
  <c r="T246" i="4"/>
  <c r="U211" i="4"/>
  <c r="T206" i="4"/>
  <c r="U206" i="4"/>
  <c r="V206" i="4"/>
  <c r="W206" i="4" s="1"/>
  <c r="U622" i="4"/>
  <c r="U601" i="4"/>
  <c r="V593" i="4"/>
  <c r="W593" i="4" s="1"/>
  <c r="V589" i="4"/>
  <c r="W589" i="4" s="1"/>
  <c r="U576" i="4"/>
  <c r="V568" i="4"/>
  <c r="W568" i="4" s="1"/>
  <c r="U566" i="4"/>
  <c r="V560" i="4"/>
  <c r="W560" i="4" s="1"/>
  <c r="U558" i="4"/>
  <c r="V552" i="4"/>
  <c r="W552" i="4" s="1"/>
  <c r="U550" i="4"/>
  <c r="V544" i="4"/>
  <c r="W544" i="4" s="1"/>
  <c r="U542" i="4"/>
  <c r="V536" i="4"/>
  <c r="W536" i="4" s="1"/>
  <c r="U534" i="4"/>
  <c r="V528" i="4"/>
  <c r="W528" i="4" s="1"/>
  <c r="U526" i="4"/>
  <c r="V520" i="4"/>
  <c r="W520" i="4" s="1"/>
  <c r="U518" i="4"/>
  <c r="V512" i="4"/>
  <c r="W512" i="4" s="1"/>
  <c r="U510" i="4"/>
  <c r="V504" i="4"/>
  <c r="W504" i="4" s="1"/>
  <c r="U496" i="4"/>
  <c r="V485" i="4"/>
  <c r="W485" i="4" s="1"/>
  <c r="V481" i="4"/>
  <c r="W481" i="4" s="1"/>
  <c r="U411" i="4"/>
  <c r="T405" i="4"/>
  <c r="T401" i="4"/>
  <c r="U392" i="4"/>
  <c r="V390" i="4"/>
  <c r="W390" i="4" s="1"/>
  <c r="U387" i="4"/>
  <c r="T381" i="4"/>
  <c r="U376" i="4"/>
  <c r="T373" i="4"/>
  <c r="U364" i="4"/>
  <c r="U355" i="4"/>
  <c r="V352" i="4"/>
  <c r="W352" i="4" s="1"/>
  <c r="T352" i="4"/>
  <c r="T348" i="4"/>
  <c r="T341" i="4"/>
  <c r="T331" i="4"/>
  <c r="T262" i="4"/>
  <c r="T254" i="4"/>
  <c r="T241" i="4"/>
  <c r="U241" i="4"/>
  <c r="V241" i="4"/>
  <c r="W241" i="4" s="1"/>
  <c r="T217" i="4"/>
  <c r="V217" i="4"/>
  <c r="W217" i="4" s="1"/>
  <c r="T591" i="4"/>
  <c r="T589" i="4"/>
  <c r="V581" i="4"/>
  <c r="W581" i="4" s="1"/>
  <c r="V493" i="4"/>
  <c r="W493" i="4" s="1"/>
  <c r="T485" i="4"/>
  <c r="T417" i="4"/>
  <c r="T392" i="4"/>
  <c r="T376" i="4"/>
  <c r="T364" i="4"/>
  <c r="V351" i="4"/>
  <c r="W351" i="4" s="1"/>
  <c r="U344" i="4"/>
  <c r="T323" i="4"/>
  <c r="T281" i="4"/>
  <c r="V281" i="4"/>
  <c r="W281" i="4" s="1"/>
  <c r="T273" i="4"/>
  <c r="V273" i="4"/>
  <c r="W273" i="4" s="1"/>
  <c r="U249" i="4"/>
  <c r="V235" i="4"/>
  <c r="W235" i="4" s="1"/>
  <c r="U235" i="4"/>
  <c r="U216" i="4"/>
  <c r="T216" i="4"/>
  <c r="V216" i="4"/>
  <c r="W216" i="4" s="1"/>
  <c r="V210" i="4"/>
  <c r="W210" i="4" s="1"/>
  <c r="T210" i="4"/>
  <c r="U210" i="4"/>
  <c r="U112" i="4"/>
  <c r="U96" i="4"/>
  <c r="U80" i="4"/>
  <c r="U64" i="4"/>
  <c r="U50" i="4"/>
  <c r="U34" i="4"/>
  <c r="U18" i="4"/>
  <c r="V214" i="4"/>
  <c r="W214" i="4" s="1"/>
  <c r="V184" i="4"/>
  <c r="W184" i="4" s="1"/>
  <c r="V177" i="4"/>
  <c r="W177" i="4" s="1"/>
  <c r="V174" i="4"/>
  <c r="W174" i="4" s="1"/>
  <c r="V157" i="4"/>
  <c r="W157" i="4" s="1"/>
  <c r="V150" i="4"/>
  <c r="W150" i="4" s="1"/>
  <c r="V147" i="4"/>
  <c r="W147" i="4" s="1"/>
  <c r="V141" i="4"/>
  <c r="W141" i="4" s="1"/>
  <c r="V137" i="4"/>
  <c r="W137" i="4" s="1"/>
  <c r="V134" i="4"/>
  <c r="W134" i="4" s="1"/>
  <c r="V131" i="4"/>
  <c r="W131" i="4" s="1"/>
  <c r="V125" i="4"/>
  <c r="W125" i="4" s="1"/>
  <c r="V121" i="4"/>
  <c r="W121" i="4" s="1"/>
  <c r="V118" i="4"/>
  <c r="W118" i="4" s="1"/>
  <c r="V115" i="4"/>
  <c r="W115" i="4" s="1"/>
  <c r="V109" i="4"/>
  <c r="W109" i="4" s="1"/>
  <c r="V105" i="4"/>
  <c r="W105" i="4" s="1"/>
  <c r="V99" i="4"/>
  <c r="W99" i="4" s="1"/>
  <c r="U186" i="4"/>
  <c r="T184" i="4"/>
  <c r="U177" i="4"/>
  <c r="V163" i="4"/>
  <c r="W163" i="4" s="1"/>
  <c r="T159" i="4"/>
  <c r="T157" i="4"/>
  <c r="V153" i="4"/>
  <c r="W153" i="4" s="1"/>
  <c r="T147" i="4"/>
  <c r="T143" i="4"/>
  <c r="T141" i="4"/>
  <c r="U137" i="4"/>
  <c r="T131" i="4"/>
  <c r="T127" i="4"/>
  <c r="T125" i="4"/>
  <c r="U121" i="4"/>
  <c r="T115" i="4"/>
  <c r="T111" i="4"/>
  <c r="T109" i="4"/>
  <c r="U105" i="4"/>
  <c r="T99" i="4"/>
  <c r="T95" i="4"/>
  <c r="T93" i="4"/>
  <c r="U89" i="4"/>
  <c r="T83" i="4"/>
  <c r="T79" i="4"/>
  <c r="T77" i="4"/>
  <c r="U73" i="4"/>
  <c r="U70" i="4"/>
  <c r="T67" i="4"/>
  <c r="T63" i="4"/>
  <c r="U61" i="4"/>
  <c r="V57" i="4"/>
  <c r="W57" i="4" s="1"/>
  <c r="U54" i="4"/>
  <c r="T49" i="4"/>
  <c r="U47" i="4"/>
  <c r="V43" i="4"/>
  <c r="W43" i="4" s="1"/>
  <c r="U40" i="4"/>
  <c r="V37" i="4"/>
  <c r="W37" i="4" s="1"/>
  <c r="T33" i="4"/>
  <c r="V27" i="4"/>
  <c r="W27" i="4" s="1"/>
  <c r="T17" i="4"/>
  <c r="V166" i="4"/>
  <c r="W166" i="4" s="1"/>
  <c r="U136" i="4"/>
  <c r="U120" i="4"/>
  <c r="U104" i="4"/>
  <c r="U88" i="4"/>
  <c r="U72" i="4"/>
  <c r="U56" i="4"/>
  <c r="U42" i="4"/>
  <c r="U26" i="4"/>
  <c r="U10" i="4"/>
  <c r="V182" i="4"/>
  <c r="W182" i="4" s="1"/>
  <c r="U178" i="4"/>
  <c r="U166" i="4"/>
  <c r="V158" i="4"/>
  <c r="W158" i="4" s="1"/>
  <c r="V155" i="4"/>
  <c r="W155" i="4" s="1"/>
  <c r="V149" i="4"/>
  <c r="W149" i="4" s="1"/>
  <c r="V145" i="4"/>
  <c r="W145" i="4" s="1"/>
  <c r="V142" i="4"/>
  <c r="W142" i="4" s="1"/>
  <c r="V139" i="4"/>
  <c r="W139" i="4" s="1"/>
  <c r="V133" i="4"/>
  <c r="W133" i="4" s="1"/>
  <c r="V129" i="4"/>
  <c r="W129" i="4" s="1"/>
  <c r="V123" i="4"/>
  <c r="W123" i="4" s="1"/>
  <c r="V117" i="4"/>
  <c r="W117" i="4" s="1"/>
  <c r="V192" i="4"/>
  <c r="W192" i="4" s="1"/>
  <c r="V185" i="4"/>
  <c r="W185" i="4" s="1"/>
  <c r="T178" i="4"/>
  <c r="V161" i="4"/>
  <c r="W161" i="4" s="1"/>
  <c r="T155" i="4"/>
  <c r="T151" i="4"/>
  <c r="T149" i="4"/>
  <c r="U145" i="4"/>
  <c r="T139" i="4"/>
  <c r="T135" i="4"/>
  <c r="T133" i="4"/>
  <c r="U129" i="4"/>
  <c r="T123" i="4"/>
  <c r="T119" i="4"/>
  <c r="T117" i="4"/>
  <c r="U113" i="4"/>
  <c r="T107" i="4"/>
  <c r="T103" i="4"/>
  <c r="T101" i="4"/>
  <c r="U97" i="4"/>
  <c r="U94" i="4"/>
  <c r="T91" i="4"/>
  <c r="T87" i="4"/>
  <c r="T85" i="4"/>
  <c r="U81" i="4"/>
  <c r="U78" i="4"/>
  <c r="T75" i="4"/>
  <c r="T71" i="4"/>
  <c r="T69" i="4"/>
  <c r="U65" i="4"/>
  <c r="U62" i="4"/>
  <c r="V59" i="4"/>
  <c r="W59" i="4" s="1"/>
  <c r="T55" i="4"/>
  <c r="U53" i="4"/>
  <c r="V51" i="4"/>
  <c r="W51" i="4" s="1"/>
  <c r="U48" i="4"/>
  <c r="V45" i="4"/>
  <c r="W45" i="4" s="1"/>
  <c r="T41" i="4"/>
  <c r="U39" i="4"/>
  <c r="V35" i="4"/>
  <c r="W35" i="4" s="1"/>
  <c r="U32" i="4"/>
  <c r="T59" i="4"/>
  <c r="T45" i="4"/>
  <c r="T29" i="4"/>
  <c r="U6" i="4"/>
  <c r="T378" i="4"/>
  <c r="U378" i="4"/>
  <c r="V378" i="4"/>
  <c r="W378" i="4" s="1"/>
  <c r="T350" i="4"/>
  <c r="U350" i="4"/>
  <c r="V350" i="4"/>
  <c r="W350" i="4" s="1"/>
  <c r="U296" i="4"/>
  <c r="T296" i="4"/>
  <c r="V296" i="4"/>
  <c r="W296" i="4" s="1"/>
  <c r="T205" i="4"/>
  <c r="U205" i="4"/>
  <c r="V205" i="4"/>
  <c r="W205" i="4" s="1"/>
  <c r="T1021" i="4"/>
  <c r="U1021" i="4"/>
  <c r="V1021" i="4"/>
  <c r="W1021" i="4" s="1"/>
  <c r="V906" i="4"/>
  <c r="W906" i="4" s="1"/>
  <c r="T906" i="4"/>
  <c r="U906" i="4"/>
  <c r="T1045" i="4"/>
  <c r="U1045" i="4"/>
  <c r="V1045" i="4"/>
  <c r="W1045" i="4" s="1"/>
  <c r="T981" i="4"/>
  <c r="U981" i="4"/>
  <c r="V981" i="4"/>
  <c r="W981" i="4" s="1"/>
  <c r="T957" i="4"/>
  <c r="U957" i="4"/>
  <c r="V957" i="4"/>
  <c r="W957" i="4" s="1"/>
  <c r="T893" i="4"/>
  <c r="U893" i="4"/>
  <c r="V893" i="4"/>
  <c r="W893" i="4" s="1"/>
  <c r="V883" i="4"/>
  <c r="W883" i="4" s="1"/>
  <c r="T883" i="4"/>
  <c r="U883" i="4"/>
  <c r="T877" i="4"/>
  <c r="U877" i="4"/>
  <c r="V877" i="4"/>
  <c r="W877" i="4" s="1"/>
  <c r="T1005" i="4"/>
  <c r="U1005" i="4"/>
  <c r="V1005" i="4"/>
  <c r="W1005" i="4" s="1"/>
  <c r="T930" i="4"/>
  <c r="U930" i="4"/>
  <c r="V930" i="4"/>
  <c r="W930" i="4" s="1"/>
  <c r="T899" i="4"/>
  <c r="U899" i="4"/>
  <c r="V899" i="4"/>
  <c r="W899" i="4" s="1"/>
  <c r="V843" i="4"/>
  <c r="W843" i="4" s="1"/>
  <c r="T843" i="4"/>
  <c r="U843" i="4"/>
  <c r="T797" i="4"/>
  <c r="U797" i="4"/>
  <c r="V797" i="4"/>
  <c r="W797" i="4" s="1"/>
  <c r="T733" i="4"/>
  <c r="U733" i="4"/>
  <c r="V733" i="4"/>
  <c r="W733" i="4" s="1"/>
  <c r="T1029" i="4"/>
  <c r="U1029" i="4"/>
  <c r="V1029" i="4"/>
  <c r="W1029" i="4" s="1"/>
  <c r="T965" i="4"/>
  <c r="U965" i="4"/>
  <c r="V965" i="4"/>
  <c r="W965" i="4" s="1"/>
  <c r="V921" i="4"/>
  <c r="W921" i="4" s="1"/>
  <c r="T921" i="4"/>
  <c r="U921" i="4"/>
  <c r="T820" i="4"/>
  <c r="U820" i="4"/>
  <c r="V820" i="4"/>
  <c r="W820" i="4" s="1"/>
  <c r="T989" i="4"/>
  <c r="U989" i="4"/>
  <c r="V989" i="4"/>
  <c r="W989" i="4" s="1"/>
  <c r="V937" i="4"/>
  <c r="W937" i="4" s="1"/>
  <c r="T937" i="4"/>
  <c r="U937" i="4"/>
  <c r="T914" i="4"/>
  <c r="U914" i="4"/>
  <c r="V914" i="4"/>
  <c r="W914" i="4" s="1"/>
  <c r="T1013" i="4"/>
  <c r="U1013" i="4"/>
  <c r="V1013" i="4"/>
  <c r="W1013" i="4" s="1"/>
  <c r="V891" i="4"/>
  <c r="W891" i="4" s="1"/>
  <c r="T891" i="4"/>
  <c r="U891" i="4"/>
  <c r="T885" i="4"/>
  <c r="U885" i="4"/>
  <c r="V885" i="4"/>
  <c r="W885" i="4" s="1"/>
  <c r="V875" i="4"/>
  <c r="W875" i="4" s="1"/>
  <c r="T875" i="4"/>
  <c r="U875" i="4"/>
  <c r="T1037" i="4"/>
  <c r="U1037" i="4"/>
  <c r="V1037" i="4"/>
  <c r="W1037" i="4" s="1"/>
  <c r="T973" i="4"/>
  <c r="U973" i="4"/>
  <c r="V973" i="4"/>
  <c r="W973" i="4" s="1"/>
  <c r="T997" i="4"/>
  <c r="U997" i="4"/>
  <c r="V997" i="4"/>
  <c r="W997" i="4" s="1"/>
  <c r="T949" i="4"/>
  <c r="U949" i="4"/>
  <c r="V949" i="4"/>
  <c r="W949" i="4" s="1"/>
  <c r="T1043" i="4"/>
  <c r="T1035" i="4"/>
  <c r="T1027" i="4"/>
  <c r="T1019" i="4"/>
  <c r="T1011" i="4"/>
  <c r="T1003" i="4"/>
  <c r="T995" i="4"/>
  <c r="T987" i="4"/>
  <c r="T979" i="4"/>
  <c r="T971" i="4"/>
  <c r="T942" i="4"/>
  <c r="U940" i="4"/>
  <c r="T935" i="4"/>
  <c r="U933" i="4"/>
  <c r="V931" i="4"/>
  <c r="W931" i="4" s="1"/>
  <c r="T926" i="4"/>
  <c r="T919" i="4"/>
  <c r="V915" i="4"/>
  <c r="W915" i="4" s="1"/>
  <c r="T911" i="4"/>
  <c r="T904" i="4"/>
  <c r="U868" i="4"/>
  <c r="V855" i="4"/>
  <c r="W855" i="4" s="1"/>
  <c r="V845" i="4"/>
  <c r="W845" i="4" s="1"/>
  <c r="U831" i="4"/>
  <c r="V831" i="4"/>
  <c r="W831" i="4" s="1"/>
  <c r="T828" i="4"/>
  <c r="U828" i="4"/>
  <c r="T757" i="4"/>
  <c r="U757" i="4"/>
  <c r="V757" i="4"/>
  <c r="W757" i="4" s="1"/>
  <c r="V894" i="4"/>
  <c r="W894" i="4" s="1"/>
  <c r="V859" i="4"/>
  <c r="W859" i="4" s="1"/>
  <c r="T859" i="4"/>
  <c r="V835" i="4"/>
  <c r="W835" i="4" s="1"/>
  <c r="T835" i="4"/>
  <c r="T781" i="4"/>
  <c r="U781" i="4"/>
  <c r="V781" i="4"/>
  <c r="W781" i="4" s="1"/>
  <c r="T717" i="4"/>
  <c r="U717" i="4"/>
  <c r="V717" i="4"/>
  <c r="W717" i="4" s="1"/>
  <c r="T610" i="4"/>
  <c r="U610" i="4"/>
  <c r="V610" i="4"/>
  <c r="W610" i="4" s="1"/>
  <c r="V896" i="4"/>
  <c r="W896" i="4" s="1"/>
  <c r="U894" i="4"/>
  <c r="V888" i="4"/>
  <c r="W888" i="4" s="1"/>
  <c r="U886" i="4"/>
  <c r="V880" i="4"/>
  <c r="W880" i="4" s="1"/>
  <c r="U878" i="4"/>
  <c r="T852" i="4"/>
  <c r="U852" i="4"/>
  <c r="T805" i="4"/>
  <c r="U805" i="4"/>
  <c r="T741" i="4"/>
  <c r="U741" i="4"/>
  <c r="V741" i="4"/>
  <c r="W741" i="4" s="1"/>
  <c r="T628" i="4"/>
  <c r="U628" i="4"/>
  <c r="V628" i="4"/>
  <c r="W628" i="4" s="1"/>
  <c r="U1047" i="4"/>
  <c r="V1042" i="4"/>
  <c r="W1042" i="4" s="1"/>
  <c r="U1039" i="4"/>
  <c r="V1034" i="4"/>
  <c r="W1034" i="4" s="1"/>
  <c r="U1031" i="4"/>
  <c r="V1026" i="4"/>
  <c r="W1026" i="4" s="1"/>
  <c r="U1023" i="4"/>
  <c r="V1018" i="4"/>
  <c r="W1018" i="4" s="1"/>
  <c r="U1015" i="4"/>
  <c r="V1010" i="4"/>
  <c r="W1010" i="4" s="1"/>
  <c r="U1007" i="4"/>
  <c r="V1002" i="4"/>
  <c r="W1002" i="4" s="1"/>
  <c r="U999" i="4"/>
  <c r="V994" i="4"/>
  <c r="W994" i="4" s="1"/>
  <c r="U991" i="4"/>
  <c r="V986" i="4"/>
  <c r="W986" i="4" s="1"/>
  <c r="U983" i="4"/>
  <c r="V978" i="4"/>
  <c r="W978" i="4" s="1"/>
  <c r="U975" i="4"/>
  <c r="V970" i="4"/>
  <c r="W970" i="4" s="1"/>
  <c r="U967" i="4"/>
  <c r="V962" i="4"/>
  <c r="W962" i="4" s="1"/>
  <c r="U959" i="4"/>
  <c r="V954" i="4"/>
  <c r="W954" i="4" s="1"/>
  <c r="U951" i="4"/>
  <c r="V946" i="4"/>
  <c r="W946" i="4" s="1"/>
  <c r="U943" i="4"/>
  <c r="V941" i="4"/>
  <c r="W941" i="4" s="1"/>
  <c r="V934" i="4"/>
  <c r="W934" i="4" s="1"/>
  <c r="V932" i="4"/>
  <c r="W932" i="4" s="1"/>
  <c r="V925" i="4"/>
  <c r="W925" i="4" s="1"/>
  <c r="V918" i="4"/>
  <c r="W918" i="4" s="1"/>
  <c r="V916" i="4"/>
  <c r="W916" i="4" s="1"/>
  <c r="V910" i="4"/>
  <c r="W910" i="4" s="1"/>
  <c r="V903" i="4"/>
  <c r="W903" i="4" s="1"/>
  <c r="V901" i="4"/>
  <c r="W901" i="4" s="1"/>
  <c r="T896" i="4"/>
  <c r="T888" i="4"/>
  <c r="T880" i="4"/>
  <c r="T872" i="4"/>
  <c r="V863" i="4"/>
  <c r="W863" i="4" s="1"/>
  <c r="U837" i="4"/>
  <c r="T765" i="4"/>
  <c r="U765" i="4"/>
  <c r="V765" i="4"/>
  <c r="W765" i="4" s="1"/>
  <c r="U1042" i="4"/>
  <c r="U1034" i="4"/>
  <c r="U1026" i="4"/>
  <c r="U1018" i="4"/>
  <c r="U1010" i="4"/>
  <c r="U1002" i="4"/>
  <c r="U994" i="4"/>
  <c r="U986" i="4"/>
  <c r="U978" i="4"/>
  <c r="U970" i="4"/>
  <c r="U962" i="4"/>
  <c r="U954" i="4"/>
  <c r="U946" i="4"/>
  <c r="U941" i="4"/>
  <c r="V939" i="4"/>
  <c r="W939" i="4" s="1"/>
  <c r="T934" i="4"/>
  <c r="U932" i="4"/>
  <c r="U925" i="4"/>
  <c r="V923" i="4"/>
  <c r="W923" i="4" s="1"/>
  <c r="V869" i="4"/>
  <c r="W869" i="4" s="1"/>
  <c r="V867" i="4"/>
  <c r="W867" i="4" s="1"/>
  <c r="T867" i="4"/>
  <c r="T863" i="4"/>
  <c r="V860" i="4"/>
  <c r="W860" i="4" s="1"/>
  <c r="U847" i="4"/>
  <c r="V847" i="4"/>
  <c r="W847" i="4" s="1"/>
  <c r="T844" i="4"/>
  <c r="U844" i="4"/>
  <c r="V829" i="4"/>
  <c r="W829" i="4" s="1"/>
  <c r="T813" i="4"/>
  <c r="U813" i="4"/>
  <c r="T789" i="4"/>
  <c r="U789" i="4"/>
  <c r="V789" i="4"/>
  <c r="W789" i="4" s="1"/>
  <c r="T725" i="4"/>
  <c r="U725" i="4"/>
  <c r="V725" i="4"/>
  <c r="W725" i="4" s="1"/>
  <c r="U939" i="4"/>
  <c r="U923" i="4"/>
  <c r="U908" i="4"/>
  <c r="U869" i="4"/>
  <c r="U860" i="4"/>
  <c r="V851" i="4"/>
  <c r="W851" i="4" s="1"/>
  <c r="T851" i="4"/>
  <c r="T812" i="4"/>
  <c r="U812" i="4"/>
  <c r="V812" i="4"/>
  <c r="W812" i="4" s="1"/>
  <c r="T749" i="4"/>
  <c r="U749" i="4"/>
  <c r="V749" i="4"/>
  <c r="W749" i="4" s="1"/>
  <c r="U839" i="4"/>
  <c r="V839" i="4"/>
  <c r="W839" i="4" s="1"/>
  <c r="T836" i="4"/>
  <c r="U836" i="4"/>
  <c r="T821" i="4"/>
  <c r="U821" i="4"/>
  <c r="T773" i="4"/>
  <c r="U773" i="4"/>
  <c r="V773" i="4"/>
  <c r="W773" i="4" s="1"/>
  <c r="U671" i="4"/>
  <c r="V671" i="4"/>
  <c r="W671" i="4" s="1"/>
  <c r="T671" i="4"/>
  <c r="T827" i="4"/>
  <c r="T819" i="4"/>
  <c r="T811" i="4"/>
  <c r="T803" i="4"/>
  <c r="T795" i="4"/>
  <c r="T787" i="4"/>
  <c r="T779" i="4"/>
  <c r="T771" i="4"/>
  <c r="T763" i="4"/>
  <c r="T755" i="4"/>
  <c r="T747" i="4"/>
  <c r="T739" i="4"/>
  <c r="T731" i="4"/>
  <c r="T723" i="4"/>
  <c r="T715" i="4"/>
  <c r="T710" i="4"/>
  <c r="U708" i="4"/>
  <c r="U706" i="4"/>
  <c r="T701" i="4"/>
  <c r="T694" i="4"/>
  <c r="U692" i="4"/>
  <c r="U690" i="4"/>
  <c r="T685" i="4"/>
  <c r="T678" i="4"/>
  <c r="U676" i="4"/>
  <c r="U674" i="4"/>
  <c r="U663" i="4"/>
  <c r="V663" i="4"/>
  <c r="W663" i="4" s="1"/>
  <c r="T661" i="4"/>
  <c r="T659" i="4"/>
  <c r="U653" i="4"/>
  <c r="U651" i="4"/>
  <c r="V645" i="4"/>
  <c r="W645" i="4" s="1"/>
  <c r="T642" i="4"/>
  <c r="V642" i="4"/>
  <c r="W642" i="4" s="1"/>
  <c r="T602" i="4"/>
  <c r="U602" i="4"/>
  <c r="V602" i="4"/>
  <c r="W602" i="4" s="1"/>
  <c r="V804" i="4"/>
  <c r="W804" i="4" s="1"/>
  <c r="V796" i="4"/>
  <c r="W796" i="4" s="1"/>
  <c r="V788" i="4"/>
  <c r="W788" i="4" s="1"/>
  <c r="V780" i="4"/>
  <c r="W780" i="4" s="1"/>
  <c r="V772" i="4"/>
  <c r="W772" i="4" s="1"/>
  <c r="V764" i="4"/>
  <c r="W764" i="4" s="1"/>
  <c r="V756" i="4"/>
  <c r="W756" i="4" s="1"/>
  <c r="V748" i="4"/>
  <c r="W748" i="4" s="1"/>
  <c r="V740" i="4"/>
  <c r="W740" i="4" s="1"/>
  <c r="V732" i="4"/>
  <c r="W732" i="4" s="1"/>
  <c r="V724" i="4"/>
  <c r="W724" i="4" s="1"/>
  <c r="V716" i="4"/>
  <c r="W716" i="4" s="1"/>
  <c r="V704" i="4"/>
  <c r="W704" i="4" s="1"/>
  <c r="V688" i="4"/>
  <c r="W688" i="4" s="1"/>
  <c r="T674" i="4"/>
  <c r="V672" i="4"/>
  <c r="W672" i="4" s="1"/>
  <c r="U655" i="4"/>
  <c r="V655" i="4"/>
  <c r="W655" i="4" s="1"/>
  <c r="T620" i="4"/>
  <c r="U620" i="4"/>
  <c r="V620" i="4"/>
  <c r="W620" i="4" s="1"/>
  <c r="T594" i="4"/>
  <c r="U594" i="4"/>
  <c r="V594" i="4"/>
  <c r="W594" i="4" s="1"/>
  <c r="T482" i="4"/>
  <c r="U482" i="4"/>
  <c r="V482" i="4"/>
  <c r="W482" i="4" s="1"/>
  <c r="V823" i="4"/>
  <c r="W823" i="4" s="1"/>
  <c r="V815" i="4"/>
  <c r="W815" i="4" s="1"/>
  <c r="V807" i="4"/>
  <c r="W807" i="4" s="1"/>
  <c r="U804" i="4"/>
  <c r="V799" i="4"/>
  <c r="W799" i="4" s="1"/>
  <c r="U796" i="4"/>
  <c r="V791" i="4"/>
  <c r="W791" i="4" s="1"/>
  <c r="U788" i="4"/>
  <c r="V783" i="4"/>
  <c r="W783" i="4" s="1"/>
  <c r="U780" i="4"/>
  <c r="V775" i="4"/>
  <c r="W775" i="4" s="1"/>
  <c r="U772" i="4"/>
  <c r="V767" i="4"/>
  <c r="W767" i="4" s="1"/>
  <c r="U764" i="4"/>
  <c r="V759" i="4"/>
  <c r="W759" i="4" s="1"/>
  <c r="U756" i="4"/>
  <c r="V751" i="4"/>
  <c r="W751" i="4" s="1"/>
  <c r="U748" i="4"/>
  <c r="V743" i="4"/>
  <c r="W743" i="4" s="1"/>
  <c r="U740" i="4"/>
  <c r="V735" i="4"/>
  <c r="W735" i="4" s="1"/>
  <c r="U732" i="4"/>
  <c r="V727" i="4"/>
  <c r="W727" i="4" s="1"/>
  <c r="U724" i="4"/>
  <c r="V719" i="4"/>
  <c r="W719" i="4" s="1"/>
  <c r="U716" i="4"/>
  <c r="V711" i="4"/>
  <c r="W711" i="4" s="1"/>
  <c r="V709" i="4"/>
  <c r="W709" i="4" s="1"/>
  <c r="U704" i="4"/>
  <c r="V702" i="4"/>
  <c r="W702" i="4" s="1"/>
  <c r="V695" i="4"/>
  <c r="W695" i="4" s="1"/>
  <c r="U688" i="4"/>
  <c r="V686" i="4"/>
  <c r="W686" i="4" s="1"/>
  <c r="V679" i="4"/>
  <c r="W679" i="4" s="1"/>
  <c r="U672" i="4"/>
  <c r="U658" i="4"/>
  <c r="T634" i="4"/>
  <c r="V634" i="4"/>
  <c r="W634" i="4" s="1"/>
  <c r="T586" i="4"/>
  <c r="U586" i="4"/>
  <c r="V586" i="4"/>
  <c r="W586" i="4" s="1"/>
  <c r="T490" i="4"/>
  <c r="U490" i="4"/>
  <c r="V490" i="4"/>
  <c r="W490" i="4" s="1"/>
  <c r="T711" i="4"/>
  <c r="V700" i="4"/>
  <c r="W700" i="4" s="1"/>
  <c r="T695" i="4"/>
  <c r="V684" i="4"/>
  <c r="W684" i="4" s="1"/>
  <c r="T679" i="4"/>
  <c r="T668" i="4"/>
  <c r="U668" i="4"/>
  <c r="T658" i="4"/>
  <c r="U650" i="4"/>
  <c r="T644" i="4"/>
  <c r="U644" i="4"/>
  <c r="V644" i="4"/>
  <c r="W644" i="4" s="1"/>
  <c r="T578" i="4"/>
  <c r="U578" i="4"/>
  <c r="V578" i="4"/>
  <c r="W578" i="4" s="1"/>
  <c r="T498" i="4"/>
  <c r="U498" i="4"/>
  <c r="V498" i="4"/>
  <c r="W498" i="4" s="1"/>
  <c r="T660" i="4"/>
  <c r="U660" i="4"/>
  <c r="T626" i="4"/>
  <c r="V626" i="4"/>
  <c r="W626" i="4" s="1"/>
  <c r="T570" i="4"/>
  <c r="U570" i="4"/>
  <c r="V570" i="4"/>
  <c r="W570" i="4" s="1"/>
  <c r="T562" i="4"/>
  <c r="U562" i="4"/>
  <c r="V562" i="4"/>
  <c r="W562" i="4" s="1"/>
  <c r="T554" i="4"/>
  <c r="U554" i="4"/>
  <c r="V554" i="4"/>
  <c r="W554" i="4" s="1"/>
  <c r="T546" i="4"/>
  <c r="U546" i="4"/>
  <c r="V546" i="4"/>
  <c r="W546" i="4" s="1"/>
  <c r="T538" i="4"/>
  <c r="U538" i="4"/>
  <c r="V538" i="4"/>
  <c r="W538" i="4" s="1"/>
  <c r="T530" i="4"/>
  <c r="U530" i="4"/>
  <c r="V530" i="4"/>
  <c r="W530" i="4" s="1"/>
  <c r="T522" i="4"/>
  <c r="U522" i="4"/>
  <c r="V522" i="4"/>
  <c r="W522" i="4" s="1"/>
  <c r="T514" i="4"/>
  <c r="U514" i="4"/>
  <c r="V514" i="4"/>
  <c r="W514" i="4" s="1"/>
  <c r="T506" i="4"/>
  <c r="U506" i="4"/>
  <c r="V506" i="4"/>
  <c r="W506" i="4" s="1"/>
  <c r="T652" i="4"/>
  <c r="U652" i="4"/>
  <c r="T636" i="4"/>
  <c r="U636" i="4"/>
  <c r="V636" i="4"/>
  <c r="W636" i="4" s="1"/>
  <c r="V703" i="4"/>
  <c r="W703" i="4" s="1"/>
  <c r="V687" i="4"/>
  <c r="W687" i="4" s="1"/>
  <c r="T618" i="4"/>
  <c r="V618" i="4"/>
  <c r="W618" i="4" s="1"/>
  <c r="U563" i="4"/>
  <c r="U555" i="4"/>
  <c r="U547" i="4"/>
  <c r="U539" i="4"/>
  <c r="U531" i="4"/>
  <c r="U523" i="4"/>
  <c r="U515" i="4"/>
  <c r="U507" i="4"/>
  <c r="U499" i="4"/>
  <c r="U491" i="4"/>
  <c r="U483" i="4"/>
  <c r="T410" i="4"/>
  <c r="U410" i="4"/>
  <c r="V410" i="4"/>
  <c r="W410" i="4" s="1"/>
  <c r="U280" i="4"/>
  <c r="T280" i="4"/>
  <c r="V280" i="4"/>
  <c r="W280" i="4" s="1"/>
  <c r="T386" i="4"/>
  <c r="U386" i="4"/>
  <c r="V386" i="4"/>
  <c r="W386" i="4" s="1"/>
  <c r="T358" i="4"/>
  <c r="U358" i="4"/>
  <c r="V358" i="4"/>
  <c r="W358" i="4" s="1"/>
  <c r="U312" i="4"/>
  <c r="T312" i="4"/>
  <c r="V312" i="4"/>
  <c r="W312" i="4" s="1"/>
  <c r="V612" i="4"/>
  <c r="W612" i="4" s="1"/>
  <c r="V604" i="4"/>
  <c r="W604" i="4" s="1"/>
  <c r="V596" i="4"/>
  <c r="W596" i="4" s="1"/>
  <c r="V588" i="4"/>
  <c r="W588" i="4" s="1"/>
  <c r="V580" i="4"/>
  <c r="W580" i="4" s="1"/>
  <c r="V572" i="4"/>
  <c r="W572" i="4" s="1"/>
  <c r="V564" i="4"/>
  <c r="W564" i="4" s="1"/>
  <c r="V556" i="4"/>
  <c r="W556" i="4" s="1"/>
  <c r="V548" i="4"/>
  <c r="W548" i="4" s="1"/>
  <c r="V540" i="4"/>
  <c r="W540" i="4" s="1"/>
  <c r="V532" i="4"/>
  <c r="W532" i="4" s="1"/>
  <c r="V524" i="4"/>
  <c r="W524" i="4" s="1"/>
  <c r="V516" i="4"/>
  <c r="W516" i="4" s="1"/>
  <c r="V508" i="4"/>
  <c r="W508" i="4" s="1"/>
  <c r="V500" i="4"/>
  <c r="W500" i="4" s="1"/>
  <c r="V492" i="4"/>
  <c r="W492" i="4" s="1"/>
  <c r="V484" i="4"/>
  <c r="W484" i="4" s="1"/>
  <c r="U413" i="4"/>
  <c r="V413" i="4"/>
  <c r="W413" i="4" s="1"/>
  <c r="V647" i="4"/>
  <c r="W647" i="4" s="1"/>
  <c r="V639" i="4"/>
  <c r="W639" i="4" s="1"/>
  <c r="V631" i="4"/>
  <c r="W631" i="4" s="1"/>
  <c r="V623" i="4"/>
  <c r="W623" i="4" s="1"/>
  <c r="V615" i="4"/>
  <c r="W615" i="4" s="1"/>
  <c r="U612" i="4"/>
  <c r="V607" i="4"/>
  <c r="W607" i="4" s="1"/>
  <c r="U604" i="4"/>
  <c r="V599" i="4"/>
  <c r="W599" i="4" s="1"/>
  <c r="U596" i="4"/>
  <c r="V591" i="4"/>
  <c r="W591" i="4" s="1"/>
  <c r="U588" i="4"/>
  <c r="V583" i="4"/>
  <c r="W583" i="4" s="1"/>
  <c r="U580" i="4"/>
  <c r="V575" i="4"/>
  <c r="W575" i="4" s="1"/>
  <c r="U572" i="4"/>
  <c r="V567" i="4"/>
  <c r="W567" i="4" s="1"/>
  <c r="U564" i="4"/>
  <c r="V559" i="4"/>
  <c r="W559" i="4" s="1"/>
  <c r="U556" i="4"/>
  <c r="V551" i="4"/>
  <c r="W551" i="4" s="1"/>
  <c r="U548" i="4"/>
  <c r="V543" i="4"/>
  <c r="W543" i="4" s="1"/>
  <c r="U540" i="4"/>
  <c r="V535" i="4"/>
  <c r="W535" i="4" s="1"/>
  <c r="U532" i="4"/>
  <c r="V527" i="4"/>
  <c r="W527" i="4" s="1"/>
  <c r="U524" i="4"/>
  <c r="V519" i="4"/>
  <c r="W519" i="4" s="1"/>
  <c r="U516" i="4"/>
  <c r="V511" i="4"/>
  <c r="W511" i="4" s="1"/>
  <c r="U508" i="4"/>
  <c r="V503" i="4"/>
  <c r="W503" i="4" s="1"/>
  <c r="U500" i="4"/>
  <c r="V495" i="4"/>
  <c r="W495" i="4" s="1"/>
  <c r="U492" i="4"/>
  <c r="V487" i="4"/>
  <c r="W487" i="4" s="1"/>
  <c r="U484" i="4"/>
  <c r="T394" i="4"/>
  <c r="U394" i="4"/>
  <c r="V394" i="4"/>
  <c r="W394" i="4" s="1"/>
  <c r="T366" i="4"/>
  <c r="U366" i="4"/>
  <c r="V366" i="4"/>
  <c r="W366" i="4" s="1"/>
  <c r="T334" i="4"/>
  <c r="U334" i="4"/>
  <c r="V334" i="4"/>
  <c r="W334" i="4" s="1"/>
  <c r="T402" i="4"/>
  <c r="U402" i="4"/>
  <c r="V402" i="4"/>
  <c r="W402" i="4" s="1"/>
  <c r="T374" i="4"/>
  <c r="U374" i="4"/>
  <c r="V374" i="4"/>
  <c r="W374" i="4" s="1"/>
  <c r="T342" i="4"/>
  <c r="U342" i="4"/>
  <c r="V342" i="4"/>
  <c r="W342" i="4" s="1"/>
  <c r="U327" i="4"/>
  <c r="V327" i="4"/>
  <c r="W327" i="4" s="1"/>
  <c r="T327" i="4"/>
  <c r="T316" i="4"/>
  <c r="U316" i="4"/>
  <c r="T300" i="4"/>
  <c r="U300" i="4"/>
  <c r="T284" i="4"/>
  <c r="U284" i="4"/>
  <c r="T245" i="4"/>
  <c r="U245" i="4"/>
  <c r="V245" i="4"/>
  <c r="W245" i="4" s="1"/>
  <c r="T181" i="4"/>
  <c r="U181" i="4"/>
  <c r="V181" i="4"/>
  <c r="W181" i="4" s="1"/>
  <c r="T164" i="4"/>
  <c r="U164" i="4"/>
  <c r="V164" i="4"/>
  <c r="W164" i="4" s="1"/>
  <c r="V417" i="4"/>
  <c r="W417" i="4" s="1"/>
  <c r="U414" i="4"/>
  <c r="V409" i="4"/>
  <c r="W409" i="4" s="1"/>
  <c r="U406" i="4"/>
  <c r="V401" i="4"/>
  <c r="W401" i="4" s="1"/>
  <c r="U398" i="4"/>
  <c r="V393" i="4"/>
  <c r="W393" i="4" s="1"/>
  <c r="U390" i="4"/>
  <c r="V385" i="4"/>
  <c r="W385" i="4" s="1"/>
  <c r="U382" i="4"/>
  <c r="V373" i="4"/>
  <c r="W373" i="4" s="1"/>
  <c r="U370" i="4"/>
  <c r="V365" i="4"/>
  <c r="W365" i="4" s="1"/>
  <c r="U362" i="4"/>
  <c r="V357" i="4"/>
  <c r="W357" i="4" s="1"/>
  <c r="U354" i="4"/>
  <c r="V349" i="4"/>
  <c r="W349" i="4" s="1"/>
  <c r="U346" i="4"/>
  <c r="V341" i="4"/>
  <c r="W341" i="4" s="1"/>
  <c r="U338" i="4"/>
  <c r="V333" i="4"/>
  <c r="W333" i="4" s="1"/>
  <c r="U330" i="4"/>
  <c r="V328" i="4"/>
  <c r="W328" i="4" s="1"/>
  <c r="V320" i="4"/>
  <c r="W320" i="4" s="1"/>
  <c r="V304" i="4"/>
  <c r="W304" i="4" s="1"/>
  <c r="V288" i="4"/>
  <c r="W288" i="4" s="1"/>
  <c r="V269" i="4"/>
  <c r="W269" i="4" s="1"/>
  <c r="T261" i="4"/>
  <c r="V261" i="4"/>
  <c r="W261" i="4" s="1"/>
  <c r="T221" i="4"/>
  <c r="U221" i="4"/>
  <c r="V221" i="4"/>
  <c r="W221" i="4" s="1"/>
  <c r="V412" i="4"/>
  <c r="W412" i="4" s="1"/>
  <c r="V404" i="4"/>
  <c r="W404" i="4" s="1"/>
  <c r="T320" i="4"/>
  <c r="U315" i="4"/>
  <c r="U311" i="4"/>
  <c r="V311" i="4"/>
  <c r="W311" i="4" s="1"/>
  <c r="T304" i="4"/>
  <c r="U299" i="4"/>
  <c r="U295" i="4"/>
  <c r="V295" i="4"/>
  <c r="W295" i="4" s="1"/>
  <c r="T288" i="4"/>
  <c r="U279" i="4"/>
  <c r="V279" i="4"/>
  <c r="W279" i="4" s="1"/>
  <c r="U269" i="4"/>
  <c r="T197" i="4"/>
  <c r="U197" i="4"/>
  <c r="V197" i="4"/>
  <c r="W197" i="4" s="1"/>
  <c r="U412" i="4"/>
  <c r="U404" i="4"/>
  <c r="T324" i="4"/>
  <c r="U324" i="4"/>
  <c r="V317" i="4"/>
  <c r="W317" i="4" s="1"/>
  <c r="T315" i="4"/>
  <c r="V301" i="4"/>
  <c r="W301" i="4" s="1"/>
  <c r="T299" i="4"/>
  <c r="V285" i="4"/>
  <c r="W285" i="4" s="1"/>
  <c r="T276" i="4"/>
  <c r="U276" i="4"/>
  <c r="T263" i="4"/>
  <c r="U263" i="4"/>
  <c r="V263" i="4"/>
  <c r="W263" i="4" s="1"/>
  <c r="T237" i="4"/>
  <c r="U237" i="4"/>
  <c r="V237" i="4"/>
  <c r="W237" i="4" s="1"/>
  <c r="U317" i="4"/>
  <c r="T308" i="4"/>
  <c r="U308" i="4"/>
  <c r="U301" i="4"/>
  <c r="T292" i="4"/>
  <c r="U292" i="4"/>
  <c r="U285" i="4"/>
  <c r="U271" i="4"/>
  <c r="V271" i="4"/>
  <c r="W271" i="4" s="1"/>
  <c r="T213" i="4"/>
  <c r="U213" i="4"/>
  <c r="V213" i="4"/>
  <c r="W213" i="4" s="1"/>
  <c r="V405" i="4"/>
  <c r="W405" i="4" s="1"/>
  <c r="V397" i="4"/>
  <c r="W397" i="4" s="1"/>
  <c r="V389" i="4"/>
  <c r="W389" i="4" s="1"/>
  <c r="V381" i="4"/>
  <c r="W381" i="4" s="1"/>
  <c r="V377" i="4"/>
  <c r="W377" i="4" s="1"/>
  <c r="V369" i="4"/>
  <c r="W369" i="4" s="1"/>
  <c r="V361" i="4"/>
  <c r="W361" i="4" s="1"/>
  <c r="V353" i="4"/>
  <c r="W353" i="4" s="1"/>
  <c r="V345" i="4"/>
  <c r="W345" i="4" s="1"/>
  <c r="V337" i="4"/>
  <c r="W337" i="4" s="1"/>
  <c r="V325" i="4"/>
  <c r="W325" i="4" s="1"/>
  <c r="V323" i="4"/>
  <c r="W323" i="4" s="1"/>
  <c r="T253" i="4"/>
  <c r="U253" i="4"/>
  <c r="V253" i="4"/>
  <c r="W253" i="4" s="1"/>
  <c r="T189" i="4"/>
  <c r="U189" i="4"/>
  <c r="V189" i="4"/>
  <c r="W189" i="4" s="1"/>
  <c r="U319" i="4"/>
  <c r="V319" i="4"/>
  <c r="W319" i="4" s="1"/>
  <c r="U307" i="4"/>
  <c r="U303" i="4"/>
  <c r="V303" i="4"/>
  <c r="W303" i="4" s="1"/>
  <c r="U291" i="4"/>
  <c r="U287" i="4"/>
  <c r="V287" i="4"/>
  <c r="W287" i="4" s="1"/>
  <c r="V275" i="4"/>
  <c r="W275" i="4" s="1"/>
  <c r="T275" i="4"/>
  <c r="T229" i="4"/>
  <c r="U229" i="4"/>
  <c r="V229" i="4"/>
  <c r="W229" i="4" s="1"/>
  <c r="T267" i="4"/>
  <c r="T259" i="4"/>
  <c r="T251" i="4"/>
  <c r="T243" i="4"/>
  <c r="T235" i="4"/>
  <c r="T227" i="4"/>
  <c r="T219" i="4"/>
  <c r="T211" i="4"/>
  <c r="T203" i="4"/>
  <c r="T195" i="4"/>
  <c r="T187" i="4"/>
  <c r="T179" i="4"/>
  <c r="T172" i="4"/>
  <c r="U172" i="4"/>
  <c r="T168" i="4"/>
  <c r="T138" i="4"/>
  <c r="U138" i="4"/>
  <c r="V138" i="4"/>
  <c r="W138" i="4" s="1"/>
  <c r="T122" i="4"/>
  <c r="U122" i="4"/>
  <c r="V122" i="4"/>
  <c r="W122" i="4" s="1"/>
  <c r="T106" i="4"/>
  <c r="U106" i="4"/>
  <c r="V106" i="4"/>
  <c r="W106" i="4" s="1"/>
  <c r="T90" i="4"/>
  <c r="U90" i="4"/>
  <c r="V90" i="4"/>
  <c r="W90" i="4" s="1"/>
  <c r="T74" i="4"/>
  <c r="U74" i="4"/>
  <c r="V74" i="4"/>
  <c r="W74" i="4" s="1"/>
  <c r="V260" i="4"/>
  <c r="W260" i="4" s="1"/>
  <c r="V252" i="4"/>
  <c r="W252" i="4" s="1"/>
  <c r="V244" i="4"/>
  <c r="W244" i="4" s="1"/>
  <c r="V236" i="4"/>
  <c r="W236" i="4" s="1"/>
  <c r="V228" i="4"/>
  <c r="W228" i="4" s="1"/>
  <c r="V220" i="4"/>
  <c r="W220" i="4" s="1"/>
  <c r="V212" i="4"/>
  <c r="W212" i="4" s="1"/>
  <c r="V204" i="4"/>
  <c r="W204" i="4" s="1"/>
  <c r="V196" i="4"/>
  <c r="W196" i="4" s="1"/>
  <c r="V188" i="4"/>
  <c r="W188" i="4" s="1"/>
  <c r="V180" i="4"/>
  <c r="W180" i="4" s="1"/>
  <c r="T156" i="4"/>
  <c r="U156" i="4"/>
  <c r="V156" i="4"/>
  <c r="W156" i="4" s="1"/>
  <c r="T58" i="4"/>
  <c r="U58" i="4"/>
  <c r="V58" i="4"/>
  <c r="W58" i="4" s="1"/>
  <c r="T44" i="4"/>
  <c r="U44" i="4"/>
  <c r="V44" i="4"/>
  <c r="W44" i="4" s="1"/>
  <c r="T28" i="4"/>
  <c r="U28" i="4"/>
  <c r="V28" i="4"/>
  <c r="W28" i="4" s="1"/>
  <c r="T12" i="4"/>
  <c r="U12" i="4"/>
  <c r="V12" i="4"/>
  <c r="W12" i="4" s="1"/>
  <c r="U268" i="4"/>
  <c r="U260" i="4"/>
  <c r="V255" i="4"/>
  <c r="W255" i="4" s="1"/>
  <c r="U252" i="4"/>
  <c r="V247" i="4"/>
  <c r="W247" i="4" s="1"/>
  <c r="U244" i="4"/>
  <c r="V239" i="4"/>
  <c r="W239" i="4" s="1"/>
  <c r="U236" i="4"/>
  <c r="V231" i="4"/>
  <c r="W231" i="4" s="1"/>
  <c r="U228" i="4"/>
  <c r="V223" i="4"/>
  <c r="W223" i="4" s="1"/>
  <c r="U220" i="4"/>
  <c r="V215" i="4"/>
  <c r="W215" i="4" s="1"/>
  <c r="U212" i="4"/>
  <c r="V207" i="4"/>
  <c r="W207" i="4" s="1"/>
  <c r="U204" i="4"/>
  <c r="V199" i="4"/>
  <c r="W199" i="4" s="1"/>
  <c r="U196" i="4"/>
  <c r="V191" i="4"/>
  <c r="W191" i="4" s="1"/>
  <c r="U188" i="4"/>
  <c r="V183" i="4"/>
  <c r="W183" i="4" s="1"/>
  <c r="U180" i="4"/>
  <c r="V175" i="4"/>
  <c r="W175" i="4" s="1"/>
  <c r="V173" i="4"/>
  <c r="W173" i="4" s="1"/>
  <c r="V171" i="4"/>
  <c r="W171" i="4" s="1"/>
  <c r="V165" i="4"/>
  <c r="W165" i="4" s="1"/>
  <c r="U255" i="4"/>
  <c r="U247" i="4"/>
  <c r="U239" i="4"/>
  <c r="U231" i="4"/>
  <c r="U223" i="4"/>
  <c r="U215" i="4"/>
  <c r="U207" i="4"/>
  <c r="U199" i="4"/>
  <c r="U191" i="4"/>
  <c r="U183" i="4"/>
  <c r="T175" i="4"/>
  <c r="U173" i="4"/>
  <c r="U171" i="4"/>
  <c r="T165" i="4"/>
  <c r="U160" i="4"/>
  <c r="T160" i="4"/>
  <c r="V152" i="4"/>
  <c r="W152" i="4" s="1"/>
  <c r="T152" i="4"/>
  <c r="T146" i="4"/>
  <c r="U146" i="4"/>
  <c r="V146" i="4"/>
  <c r="W146" i="4" s="1"/>
  <c r="T130" i="4"/>
  <c r="U130" i="4"/>
  <c r="V130" i="4"/>
  <c r="W130" i="4" s="1"/>
  <c r="T114" i="4"/>
  <c r="U114" i="4"/>
  <c r="V114" i="4"/>
  <c r="W114" i="4" s="1"/>
  <c r="T98" i="4"/>
  <c r="U98" i="4"/>
  <c r="V98" i="4"/>
  <c r="W98" i="4" s="1"/>
  <c r="T82" i="4"/>
  <c r="U82" i="4"/>
  <c r="V82" i="4"/>
  <c r="W82" i="4" s="1"/>
  <c r="T66" i="4"/>
  <c r="U66" i="4"/>
  <c r="V66" i="4"/>
  <c r="W66" i="4" s="1"/>
  <c r="T162" i="4"/>
  <c r="V162" i="4"/>
  <c r="W162" i="4" s="1"/>
  <c r="T36" i="4"/>
  <c r="U36" i="4"/>
  <c r="V36" i="4"/>
  <c r="W36" i="4" s="1"/>
  <c r="T20" i="4"/>
  <c r="U20" i="4"/>
  <c r="V20" i="4"/>
  <c r="W20" i="4" s="1"/>
  <c r="U170" i="4"/>
  <c r="T154" i="4"/>
  <c r="V154" i="4"/>
  <c r="W154" i="4" s="1"/>
  <c r="T144" i="4"/>
  <c r="T136" i="4"/>
  <c r="T128" i="4"/>
  <c r="T120" i="4"/>
  <c r="T112" i="4"/>
  <c r="T104" i="4"/>
  <c r="T96" i="4"/>
  <c r="T88" i="4"/>
  <c r="T80" i="4"/>
  <c r="T72" i="4"/>
  <c r="T64" i="4"/>
  <c r="T56" i="4"/>
  <c r="T50" i="4"/>
  <c r="T42" i="4"/>
  <c r="T34" i="4"/>
  <c r="T26" i="4"/>
  <c r="T18" i="4"/>
  <c r="T10" i="4"/>
  <c r="V148" i="4"/>
  <c r="W148" i="4" s="1"/>
  <c r="V140" i="4"/>
  <c r="W140" i="4" s="1"/>
  <c r="V132" i="4"/>
  <c r="W132" i="4" s="1"/>
  <c r="V124" i="4"/>
  <c r="W124" i="4" s="1"/>
  <c r="V116" i="4"/>
  <c r="W116" i="4" s="1"/>
  <c r="V108" i="4"/>
  <c r="W108" i="4" s="1"/>
  <c r="V100" i="4"/>
  <c r="W100" i="4" s="1"/>
  <c r="V92" i="4"/>
  <c r="W92" i="4" s="1"/>
  <c r="V84" i="4"/>
  <c r="W84" i="4" s="1"/>
  <c r="V76" i="4"/>
  <c r="W76" i="4" s="1"/>
  <c r="V68" i="4"/>
  <c r="W68" i="4" s="1"/>
  <c r="V60" i="4"/>
  <c r="W60" i="4" s="1"/>
  <c r="U57" i="4"/>
  <c r="V52" i="4"/>
  <c r="W52" i="4" s="1"/>
  <c r="U51" i="4"/>
  <c r="V46" i="4"/>
  <c r="W46" i="4" s="1"/>
  <c r="U43" i="4"/>
  <c r="V38" i="4"/>
  <c r="W38" i="4" s="1"/>
  <c r="U35" i="4"/>
  <c r="V30" i="4"/>
  <c r="W30" i="4" s="1"/>
  <c r="U27" i="4"/>
  <c r="V22" i="4"/>
  <c r="W22" i="4" s="1"/>
  <c r="U19" i="4"/>
  <c r="V14" i="4"/>
  <c r="W14" i="4" s="1"/>
  <c r="U11" i="4"/>
  <c r="V167" i="4"/>
  <c r="W167" i="4" s="1"/>
  <c r="V159" i="4"/>
  <c r="W159" i="4" s="1"/>
  <c r="V151" i="4"/>
  <c r="W151" i="4" s="1"/>
  <c r="U148" i="4"/>
  <c r="V143" i="4"/>
  <c r="W143" i="4" s="1"/>
  <c r="U140" i="4"/>
  <c r="V135" i="4"/>
  <c r="W135" i="4" s="1"/>
  <c r="U132" i="4"/>
  <c r="V127" i="4"/>
  <c r="W127" i="4" s="1"/>
  <c r="U124" i="4"/>
  <c r="V119" i="4"/>
  <c r="W119" i="4" s="1"/>
  <c r="U116" i="4"/>
  <c r="V111" i="4"/>
  <c r="W111" i="4" s="1"/>
  <c r="U108" i="4"/>
  <c r="V103" i="4"/>
  <c r="W103" i="4" s="1"/>
  <c r="U100" i="4"/>
  <c r="V95" i="4"/>
  <c r="W95" i="4" s="1"/>
  <c r="U92" i="4"/>
  <c r="V87" i="4"/>
  <c r="W87" i="4" s="1"/>
  <c r="U84" i="4"/>
  <c r="V79" i="4"/>
  <c r="W79" i="4" s="1"/>
  <c r="U76" i="4"/>
  <c r="V71" i="4"/>
  <c r="W71" i="4" s="1"/>
  <c r="U68" i="4"/>
  <c r="V63" i="4"/>
  <c r="W63" i="4" s="1"/>
  <c r="U60" i="4"/>
  <c r="V55" i="4"/>
  <c r="W55" i="4" s="1"/>
  <c r="U52" i="4"/>
  <c r="V49" i="4"/>
  <c r="W49" i="4" s="1"/>
  <c r="U46" i="4"/>
  <c r="V41" i="4"/>
  <c r="W41" i="4" s="1"/>
  <c r="U38" i="4"/>
  <c r="V33" i="4"/>
  <c r="W33" i="4" s="1"/>
  <c r="U30" i="4"/>
  <c r="V25" i="4"/>
  <c r="W25" i="4" s="1"/>
  <c r="U22" i="4"/>
  <c r="V17" i="4"/>
  <c r="W17" i="4" s="1"/>
  <c r="U14" i="4"/>
  <c r="V9" i="4"/>
  <c r="W9" i="4" s="1"/>
  <c r="U9" i="4"/>
  <c r="T7" i="4"/>
  <c r="U7" i="4"/>
  <c r="U8" i="4"/>
  <c r="A3" i="5" l="1"/>
  <c r="A4" i="5"/>
  <c r="A5" i="5"/>
  <c r="A2" i="5"/>
  <c r="V6" i="4" l="1"/>
  <c r="W6" i="4" s="1"/>
</calcChain>
</file>

<file path=xl/sharedStrings.xml><?xml version="1.0" encoding="utf-8"?>
<sst xmlns="http://schemas.openxmlformats.org/spreadsheetml/2006/main" count="11161" uniqueCount="1296">
  <si>
    <t>PWS Information</t>
  </si>
  <si>
    <r>
      <rPr>
        <b/>
        <i/>
        <sz val="11"/>
        <color theme="1"/>
        <rFont val="Calibri"/>
        <family val="2"/>
        <scheme val="minor"/>
      </rPr>
      <t xml:space="preserve">Purpose of this worksheet:  </t>
    </r>
    <r>
      <rPr>
        <i/>
        <sz val="11"/>
        <color theme="1"/>
        <rFont val="Calibri"/>
        <family val="2"/>
        <scheme val="minor"/>
      </rPr>
      <t>For water systems to document basic system information.</t>
    </r>
  </si>
  <si>
    <t>Facility Information</t>
  </si>
  <si>
    <t>Water System Name:</t>
  </si>
  <si>
    <t>abcd</t>
  </si>
  <si>
    <t>PWSID:</t>
  </si>
  <si>
    <t>Population Served (number of people):</t>
  </si>
  <si>
    <t>Number of Service Connections:</t>
  </si>
  <si>
    <t>PWS Type: Community or Non-Transient, Non-Community</t>
  </si>
  <si>
    <t>If you are a CWS, do multi-family residences comprise at least 20% of the structures you serve?</t>
  </si>
  <si>
    <t>Mailing Address</t>
  </si>
  <si>
    <t>Street or P.O. Box:</t>
  </si>
  <si>
    <t>City or Town:</t>
  </si>
  <si>
    <t>State:</t>
  </si>
  <si>
    <t>Zip Code:</t>
  </si>
  <si>
    <t>System Contact Person</t>
  </si>
  <si>
    <t>Name:</t>
  </si>
  <si>
    <t>Title:</t>
  </si>
  <si>
    <t>Telephone:</t>
  </si>
  <si>
    <t>Email:</t>
  </si>
  <si>
    <t>Person Who Prepared Inventory (if different from above)</t>
  </si>
  <si>
    <t>Title/Affiliation:</t>
  </si>
  <si>
    <t>Mississippi State Department of Health - Bureau of Public Water Supply -  Service Line Inventory</t>
  </si>
  <si>
    <r>
      <t>MUST ENTER FIRST</t>
    </r>
    <r>
      <rPr>
        <b/>
        <sz val="11"/>
        <color rgb="FFFF0000"/>
        <rFont val="Calibri"/>
        <family val="2"/>
      </rPr>
      <t>↓</t>
    </r>
  </si>
  <si>
    <t>Click On Column Headers For Input Message</t>
  </si>
  <si>
    <t>PWS ID</t>
  </si>
  <si>
    <t>PWS Name</t>
  </si>
  <si>
    <t>Date of Current Inventory</t>
  </si>
  <si>
    <t>Official Service Line Ownership Policy</t>
  </si>
  <si>
    <t>Optional</t>
  </si>
  <si>
    <r>
      <rPr>
        <b/>
        <sz val="11"/>
        <color rgb="FFFF0000"/>
        <rFont val="Calibri"/>
        <family val="2"/>
        <scheme val="minor"/>
      </rPr>
      <t xml:space="preserve">MUST ENTER FIRST↓                                                                        </t>
    </r>
    <r>
      <rPr>
        <b/>
        <u/>
        <sz val="22"/>
        <color theme="1"/>
        <rFont val="Calibri"/>
        <family val="2"/>
        <scheme val="minor"/>
      </rPr>
      <t>REQUIRED</t>
    </r>
  </si>
  <si>
    <t>LSL DETERMINATION</t>
  </si>
  <si>
    <t>Site Plan Builder</t>
  </si>
  <si>
    <t>FORMULA -AUTO POPULATED</t>
  </si>
  <si>
    <t>SYSTEM SPECIFIC ID</t>
  </si>
  <si>
    <t>OWNERSHIP OF SERVICE LINE</t>
  </si>
  <si>
    <t>SERVICE ADDRESS</t>
  </si>
  <si>
    <t>LEAD CONNECTOR CURRENTLY PRESENT? (E.G., GOOSENECK, PIGTAIL, OTHER)</t>
  </si>
  <si>
    <t>PWS-OWNED SERVICE LINE MATERIAL</t>
  </si>
  <si>
    <t>PRIVATE SIDE SERVICE LINE MATERIAL</t>
  </si>
  <si>
    <t>VERIFICATION SOURCE</t>
  </si>
  <si>
    <t>IF GALVANIZED LINES INVOLVED, WAS LEAD EVER UPSTREAM  OF THIS SERVICE LINE? (EXCLUDE CONNECTOR)</t>
  </si>
  <si>
    <t>WAS PWS-OWNED SERVICE LINE EVER LEAD?</t>
  </si>
  <si>
    <t>YEAR PWS-OWNED SERVICE LINE INSTALL DATE (Optional)</t>
  </si>
  <si>
    <t>YEAR PRIVATE SIDE SERVICE LINE INSTALL DATE (Optional)</t>
  </si>
  <si>
    <t>LSL CATEGORY IN SYSTEM INVENTORY</t>
  </si>
  <si>
    <t>BUILDING TYPE</t>
  </si>
  <si>
    <t>POINT OF ENTRY OR POINT-OF USE TREATMENT PRESENT?</t>
  </si>
  <si>
    <t>STRUCTURE-PRIMARY PLUMBING MATERIAL 1</t>
  </si>
  <si>
    <t>STRUCTURE-PRIMARY PLUMBING MATERIAL 2</t>
  </si>
  <si>
    <t>YEAR(RANGE)STRUCTURE PLUMBING MATERIAL INSTALLED</t>
  </si>
  <si>
    <t>THIS LOCATION WILL BE USED FOR LEAD AND COPPER SAMPLE SITE PLAN?</t>
  </si>
  <si>
    <t>LSL CATEGORY IN INVENTORY</t>
  </si>
  <si>
    <t>SAMPLE SITE SELECTION CRITERIA (SITE TIER)</t>
  </si>
  <si>
    <t>WOULD THIS COUNT AS FULL LEAD SEVICE LINE REPLACEMNET IF LEAD IS REMOVED?</t>
  </si>
  <si>
    <t>REQUIRES RESIDENT NOTIFICATION IF LSL DISTURBED</t>
  </si>
  <si>
    <t>REQUIRES RISK MITIGATION (POU OR PITCHER FILTER)</t>
  </si>
  <si>
    <t>GENERAL NOTES</t>
  </si>
  <si>
    <t>SPECIAL BUILDING TYPE (Optional)</t>
  </si>
  <si>
    <t>Answer Key-Dropdown for Lead Service Line Inventory</t>
  </si>
  <si>
    <t>Top Row &amp; Column-B</t>
  </si>
  <si>
    <t>Column-D</t>
  </si>
  <si>
    <t>Column-E</t>
  </si>
  <si>
    <t>Column-F</t>
  </si>
  <si>
    <t>Column-H</t>
  </si>
  <si>
    <t>Column-I</t>
  </si>
  <si>
    <t>Column-J</t>
  </si>
  <si>
    <t>Public-PWS</t>
  </si>
  <si>
    <t>Y</t>
  </si>
  <si>
    <t>Yes</t>
  </si>
  <si>
    <t>Lead</t>
  </si>
  <si>
    <t>Private-Customer</t>
  </si>
  <si>
    <t>N</t>
  </si>
  <si>
    <t>No</t>
  </si>
  <si>
    <t>Galv</t>
  </si>
  <si>
    <t>Galvanized Iron/Steel</t>
  </si>
  <si>
    <t>Public and Private</t>
  </si>
  <si>
    <t>UN</t>
  </si>
  <si>
    <t>Unknown</t>
  </si>
  <si>
    <t>Copper</t>
  </si>
  <si>
    <t>None</t>
  </si>
  <si>
    <t>Plastic</t>
  </si>
  <si>
    <t>Plastic - All Types</t>
  </si>
  <si>
    <t>Other</t>
  </si>
  <si>
    <t>Other- known but non lead material(Cement etc.)</t>
  </si>
  <si>
    <t>Unknown After88</t>
  </si>
  <si>
    <t>Unknown, but installed after lead state lead ban-1988</t>
  </si>
  <si>
    <t>U, Not Lead</t>
  </si>
  <si>
    <t>Unknown, but not lead</t>
  </si>
  <si>
    <t>U, May have L</t>
  </si>
  <si>
    <t>Unknown ,but could contain lead</t>
  </si>
  <si>
    <t>COM</t>
  </si>
  <si>
    <t>Combination, but could contain lead</t>
  </si>
  <si>
    <t>Column-L</t>
  </si>
  <si>
    <t>Column-M</t>
  </si>
  <si>
    <t>Column-N</t>
  </si>
  <si>
    <t>Column-O</t>
  </si>
  <si>
    <t>Column-P</t>
  </si>
  <si>
    <t>Column-Q</t>
  </si>
  <si>
    <t>Column-X</t>
  </si>
  <si>
    <t>YEAR(RANGE)STRUCTURE PLUMBING MATRERIAL INSTALLED</t>
  </si>
  <si>
    <t>SPECIAL BUILDING TYPE</t>
  </si>
  <si>
    <t>Single Family</t>
  </si>
  <si>
    <t>Before 1989</t>
  </si>
  <si>
    <t>School</t>
  </si>
  <si>
    <t>Multi-Family</t>
  </si>
  <si>
    <t>Between 1989 and 2014</t>
  </si>
  <si>
    <t>Childcare in Home</t>
  </si>
  <si>
    <t>Building</t>
  </si>
  <si>
    <t>after 2014</t>
  </si>
  <si>
    <t>AL</t>
  </si>
  <si>
    <t>Alternative</t>
  </si>
  <si>
    <t>Commercial</t>
  </si>
  <si>
    <t>Public/Govt</t>
  </si>
  <si>
    <t>DATA DESCRIPTION- ANSWER KEY</t>
  </si>
  <si>
    <t>Rules to Inventory                                                                                                                                                                               www.ecfr.gov/current/title-40/section-141.84</t>
  </si>
  <si>
    <t>Column</t>
  </si>
  <si>
    <t>Column Header</t>
  </si>
  <si>
    <t>Description Column Header</t>
  </si>
  <si>
    <t>Required or       Optional</t>
  </si>
  <si>
    <t>Accepted Data Values</t>
  </si>
  <si>
    <t>Description Accepted Values</t>
  </si>
  <si>
    <t>LCRR-Rule</t>
  </si>
  <si>
    <t>Description</t>
  </si>
  <si>
    <t>Top Row</t>
  </si>
  <si>
    <r>
      <t>Uniquely identifies the water supply within a specific state- 9 digit Number Example</t>
    </r>
    <r>
      <rPr>
        <b/>
        <sz val="12"/>
        <rFont val="Calibri"/>
        <family val="2"/>
        <scheme val="minor"/>
      </rPr>
      <t xml:space="preserve"> MS0830001</t>
    </r>
  </si>
  <si>
    <t>REQUIRED</t>
  </si>
  <si>
    <t>Unique ID for public Water Supply</t>
  </si>
  <si>
    <r>
      <rPr>
        <b/>
        <sz val="12"/>
        <rFont val="Calibri"/>
        <family val="2"/>
        <scheme val="minor"/>
      </rPr>
      <t xml:space="preserve">Example: </t>
    </r>
    <r>
      <rPr>
        <sz val="12"/>
        <rFont val="Calibri"/>
        <family val="2"/>
        <scheme val="minor"/>
      </rPr>
      <t>MS0830001</t>
    </r>
  </si>
  <si>
    <t>141.84(a)-1</t>
  </si>
  <si>
    <t>All Water Systems must develop an initial Inventory by October 16, 2024 and submit it to the primary agency in accordance with 141.90</t>
  </si>
  <si>
    <t>The name of the water supply.</t>
  </si>
  <si>
    <t>Name of the Public Water Supply</t>
  </si>
  <si>
    <t xml:space="preserve">The date of current Inventory.  </t>
  </si>
  <si>
    <t>Date</t>
  </si>
  <si>
    <t>mm/dd/yyyy</t>
  </si>
  <si>
    <t>Official Ownership of service line Policy</t>
  </si>
  <si>
    <t>Who owns the Service line-Water Supply, Customer , Both Water Supply and Customer.</t>
  </si>
  <si>
    <t>Public-PWS, Private-Customer , Private and Public</t>
  </si>
  <si>
    <t>Ownership of service line</t>
  </si>
  <si>
    <t>141.84(a)-2</t>
  </si>
  <si>
    <t>The inventory must include all service lines connected to the public water distribution system regardless of ownership status( e.g., where service line ownership is shared, the inventory would include both the portion of service line owned by the water system and the customer-owned portion of the service line)</t>
  </si>
  <si>
    <t>A</t>
  </si>
  <si>
    <t>SYSTEM SPECIFIC ID Optional (such as Billing ID)</t>
  </si>
  <si>
    <t>This is an Identifier that your system gives to this service or any # can associate with the address. It might be a customer or account number or any other number that can identify the address.</t>
  </si>
  <si>
    <t>Any text or number that can associate with Street address</t>
  </si>
  <si>
    <t>text or number</t>
  </si>
  <si>
    <t>§ 141.84  (a)-8(i)</t>
  </si>
  <si>
    <t xml:space="preserve">The service line materials inventory must be publicly accessible-The inventory must include a location identifier, such as a street address, block, intersection, or landmark, associated with each lead service line and galvanized requiring replacement service line. Water systems may, but are not required to, include a locational identifier for lead status unknown service lines or list the exact address of each service line. </t>
  </si>
  <si>
    <t>B</t>
  </si>
  <si>
    <t>C</t>
  </si>
  <si>
    <r>
      <t xml:space="preserve">Actual Street location address of service line. </t>
    </r>
    <r>
      <rPr>
        <b/>
        <sz val="11"/>
        <color theme="1"/>
        <rFont val="Calibri"/>
        <family val="2"/>
        <scheme val="minor"/>
      </rPr>
      <t xml:space="preserve">NOT </t>
    </r>
    <r>
      <rPr>
        <sz val="11"/>
        <color theme="1"/>
        <rFont val="Calibri"/>
        <family val="2"/>
        <scheme val="minor"/>
      </rPr>
      <t>the billing address that may be a location other than service location.</t>
    </r>
  </si>
  <si>
    <t>Address of the actual street location with Zip code</t>
  </si>
  <si>
    <t>text and number</t>
  </si>
  <si>
    <t>D</t>
  </si>
  <si>
    <t>Material or Composition of flexible connector between the water main and service line. May be a gooseneck, pigtail or flexible tubing to prevent shearing of connection or to change elevation between main &amp; service.</t>
  </si>
  <si>
    <t>Y, N, UN</t>
  </si>
  <si>
    <t>Y= Yes, N= No and UN= Unknown</t>
  </si>
  <si>
    <t>40 CFR 141.84 ( C)-(1)</t>
  </si>
  <si>
    <t xml:space="preserve">The water system must replace any lead gooseneck, pigtail, or connector it owns when encountered during planned or unplanned water system infrastructure work. </t>
  </si>
  <si>
    <t>E</t>
  </si>
  <si>
    <t>What is the material or composition of existing service line owned by public water system?</t>
  </si>
  <si>
    <t>L, G, C, P, O, UN, UB, UX, UL, COM</t>
  </si>
  <si>
    <t>L= Lead, G= Galvanized Iron/Steel, C= Copper, P= Plastic, O= Other , UN= Unknown, UB= Unknown, but installed after state lead ban 1988,UL=Unknown but could contain lead, COM= Combination but could contain lead</t>
  </si>
  <si>
    <t>40 CFR 141.84(a)- 2 &amp; 4 (I-III)</t>
  </si>
  <si>
    <t>Each service line, or portion of the service line where ownership is split, must be categorized in the following manner- (i) “Lead” where the service line is made of lead. ii) “Galvanized Requiring Replacement” iii) “Non-lead” (iv) “Lead Status Unknown.</t>
  </si>
  <si>
    <t>F</t>
  </si>
  <si>
    <t>Material or composition of privately owned service line. This is required by the rule. PWS may need to observe line material in meter pit if possible or speak to the resident about pipe entry into structure. Photos of service entrance may help identify piping.</t>
  </si>
  <si>
    <t>Lead, Galv, Copper, Plastic, Other, Unknown, Unknown after 88</t>
  </si>
  <si>
    <t>Each service line, or portion of the service line where ownership is split, must be categorized in the following manner- (i) “Lead” where the service line is made of lead. ii) “Galvanized Requiring Replacement” iii) “Non-lead” (iv) “Lead Status Unknown</t>
  </si>
  <si>
    <t>G</t>
  </si>
  <si>
    <t xml:space="preserve">What verification source is used to identify the service line material- records, field or visual inspection, building code, statistical analysis, construction permit ,pipe diameter, local lead ban date, lead ban after 1988 etc. </t>
  </si>
  <si>
    <t>Any value</t>
  </si>
  <si>
    <t>any verification source used to identify service line</t>
  </si>
  <si>
    <t>40 CFR 141.84(a)-3 (I-III)</t>
  </si>
  <si>
    <t xml:space="preserve">141.84(a)Lead Service line inventory: (3) A water system must use any information on lead and galvanized iron or steel that it has identified pursuant to § 141.42(d) when conducting the inventory of service lines in its distribution system for the initial inventory under paragraph (a)(1) of this section. The water system must also review the sources of information listed in paragraphs (a)(3)(i) through (iv) of this section to identify service line materials for the initial inventory. The water system may use other sources of information not listed in paragraphs (a)(3)(i) through (iv) of this section if approved by the State.(i) All construction and plumbing codes, permits, and existing records or other documentation which indicates the service line materials used to connect structures to the distribution system. (ii) All water system records, including distribution system maps and drawings, historical records on each service connection, meter installation records, historical capital improvement or master plans, and standard operating procedures. 
(iii) All inspections and records of the distribution system that indicate the material composition of the service connections that connect a structure to the distribution system. 
(iv) Any resource, information, or identification method provided or required by the State to assess service line materials. 
</t>
  </si>
  <si>
    <t>H</t>
  </si>
  <si>
    <t>Was lead piping ever located upstream of this service. This would include lead pipe that was removed during upgrades or main replacements.</t>
  </si>
  <si>
    <t>REQUIRED, IF Galvanized Lines are involved</t>
  </si>
  <si>
    <t>WAS LEAD EVER UPSTREAM  OF THIS SERVICE LINE?</t>
  </si>
  <si>
    <t>40 CFR 141.84(a)-4 (ii)</t>
  </si>
  <si>
    <t>(ii) “Galvanized Requiring Replacement” where a galvanized service line is or was at any time downstream of a lead service line or is currently downstream of a “Lead Status Unknown” service line. If the water system is unable to demonstrate that the galvanized service line was never downstream of a lead service line, it must presume there was an upstream lead service line.</t>
  </si>
  <si>
    <t>I</t>
  </si>
  <si>
    <t>Was the public water supply owned service line ever lead? Even if the service line may have been replaced, it is important to know if lead was ever present due to effect on down stream private side piping.</t>
  </si>
  <si>
    <t>Yes, No, Unknown</t>
  </si>
  <si>
    <t>J</t>
  </si>
  <si>
    <t>This is the date the publicly owned service line was installed. Please enter the year of most recent install date if service line has been replaced. Example year:1983</t>
  </si>
  <si>
    <t>OPTIONAL</t>
  </si>
  <si>
    <t>Enter Year or UN</t>
  </si>
  <si>
    <t>YYYY or unknown</t>
  </si>
  <si>
    <t>YEAR PWS-OWNED SERVICE LINE INSTALL DATE</t>
  </si>
  <si>
    <t>40 CFR 141.84(a)-3 (I-Iv) or definition 40 CFR 141.2</t>
  </si>
  <si>
    <t>Definition: Lead status unknown service line (40 CFR 141.2)-  It is not necessary to physically verify the material composition (for example, copper or plastic) of a service line for its lead status to be identified (e.g., records demonstrating the service line was installed after a municipal, State, or Federal lead ban).  And 141.84(a)-3(i-iv)-Lead Service Line Inventory</t>
  </si>
  <si>
    <t>K</t>
  </si>
  <si>
    <t>YEAR-PRIVATE SIDE SERVICE LINE INSTALL DATE</t>
  </si>
  <si>
    <t>This is the date the privately owned service line was installed. Please enter the year of most recent install date if service line has been replaced. Example year:1983</t>
  </si>
  <si>
    <t>Inventory Builder</t>
  </si>
  <si>
    <t>L</t>
  </si>
  <si>
    <t>The LCRR prioritizes community water systems to sample sites to single family and multi family residences with LSL, GRR and other representative sites. Non transient, non-community systems may sample buildings with LSLs, GRR and representative site.</t>
  </si>
  <si>
    <t>Single family, Multi-Family, School, Childcare</t>
  </si>
  <si>
    <t>141.86(a) 1-11</t>
  </si>
  <si>
    <r>
      <rPr>
        <u/>
        <sz val="11"/>
        <color theme="1"/>
        <rFont val="Calibri"/>
        <family val="2"/>
        <scheme val="minor"/>
      </rPr>
      <t xml:space="preserve"> EPA intends to promulgate the LCRI prior to October 16, 2024.</t>
    </r>
    <r>
      <rPr>
        <sz val="11"/>
        <color theme="1"/>
        <rFont val="Calibri"/>
        <family val="2"/>
        <scheme val="minor"/>
      </rPr>
      <t xml:space="preserve"> The 4 areas for proposed Rule making-1) replacing all Lead Service line 2) Compliance tap sampling 3) Action and Trigger level 4)Prioritizing Historical Underserved Communities.  </t>
    </r>
    <r>
      <rPr>
        <b/>
        <sz val="11"/>
        <color theme="1"/>
        <rFont val="Calibri"/>
        <family val="2"/>
        <scheme val="minor"/>
      </rPr>
      <t>Including this information will help develop a new sample site plan that would meet the new tiering requirements</t>
    </r>
  </si>
  <si>
    <t>M</t>
  </si>
  <si>
    <t>Is a point of use filter on faucet, RO under sink filter system or whole house water softener present? Examples: water Softener, RO Unit, Carbon Canister on faucet, whole house filtration/treatment. POE=Point of Entry to Residence. POU= point of use.</t>
  </si>
  <si>
    <t>40 CFR 141.86(a)-1</t>
  </si>
  <si>
    <t xml:space="preserve"> EPA intends to promulgate the LCRI prior to October 16, 2024. The 4 areas for proposed Rule making-1) replacing all Lead Service line 2) Compliance tap sampling 3) Action and Trigger level 4)Prioritizing Historical Underserved Communities.</t>
  </si>
  <si>
    <t>What is the most common piping material in structure? This may be original piping like copper pipe with lead-solder, galvanized or new structures this may be PEX pipe or PVC.</t>
  </si>
  <si>
    <t>L= Lead, G= Galvanized Iron/Steel, C= Copper, P= Plastic, O= Other , UN= Unknown,</t>
  </si>
  <si>
    <t xml:space="preserve"> 40 CFR 141.84(a)-3 (I-III) and 141.86 </t>
  </si>
  <si>
    <r>
      <t xml:space="preserve"> 40 CFR 141.84(a)-3 (I-III) - Lead Service line inventory. EPA intends to promulgate the LCRI prior to October 16, 2024. The 4 areas for proposed Rule making-1) replacing all Lead Service line 2) Compliance tap sampling 3) Action and Trigger level 4)Prioritizing Historical Underserved Communities.  </t>
    </r>
    <r>
      <rPr>
        <b/>
        <sz val="11"/>
        <color theme="1"/>
        <rFont val="Calibri"/>
        <family val="2"/>
        <scheme val="minor"/>
      </rPr>
      <t>Including this information will help develop a new sample site plan that would meet the new tiering requirements</t>
    </r>
  </si>
  <si>
    <t>O</t>
  </si>
  <si>
    <t>What is the second most Common piping material in structure? This may be piping like copper pipe with or without lead solder, galvanized or newer structures this may be PEX pipe or PVC</t>
  </si>
  <si>
    <t>P</t>
  </si>
  <si>
    <t>Usually will be the year the structure (residence or building) was built. However, if structure was re-plumbed, please use that date. Year ranges represent the regulation dates on the use of lead in plumbing.</t>
  </si>
  <si>
    <t>Before 1989, Between 1989 and 2014, after 2014, unknown</t>
  </si>
  <si>
    <t>Q</t>
  </si>
  <si>
    <t>Will your system use this location as a lead and Copper sample site?</t>
  </si>
  <si>
    <t>Yes, No, Alternative, Unknown</t>
  </si>
  <si>
    <t>Y= Yes, N=NO, AL= Alternative, UN= Unknown</t>
  </si>
  <si>
    <t>EPA intends to promulgate the LCRI prior to October 16, 2024. The 4 areas for proposed Rule making-1) replacing all Lead Service line 2) Compliance tap sampling 3) Action and Trigger level 4)Prioritizing Historical Underserved Communities.</t>
  </si>
  <si>
    <t>R</t>
  </si>
  <si>
    <t>Each service line, considering all portions of the service line where ownership split, must be categorized as either Lead, Galvanized requiring Replacement (GRR), Lead Status Unknown, Non-Lead.</t>
  </si>
  <si>
    <t>AUTO POPULATED</t>
  </si>
  <si>
    <t>IT's formula that will auto populate values-Lead ,GRR,Lead Status Unknown, Non Lead</t>
  </si>
  <si>
    <t>Lead ,GRR,Lead Status Unknown, Non Lead</t>
  </si>
  <si>
    <t>40 CFR 141.84(a)- 2 &amp; 4 (I-III)  and     141.84(a)-1</t>
  </si>
  <si>
    <t>141.84(a)Lead Service line inventory</t>
  </si>
  <si>
    <t>S</t>
  </si>
  <si>
    <t>Standard Monitoring Plan(Sample requirement)- EPA LCRI ( lead service line replacement Improvement)  updated rule could change formula. The current formula  to determine Tier is based on LCRR. Water Systems with LSL are required to collect samples from all LSL sites (Tier 1 and Tier2)</t>
  </si>
  <si>
    <t>It's formula that will populate- tier1, tier2, tier3, tier4, tier5</t>
  </si>
  <si>
    <t>T</t>
  </si>
  <si>
    <t>Lead service line Replacement -EPA LCRI may change this formula. Replacement of a lead service line (as well as galvanized service lines Requiring Replacement), that results in the entire length of service line being lead free.</t>
  </si>
  <si>
    <t>Y, N</t>
  </si>
  <si>
    <t>Y= yes, N= no</t>
  </si>
  <si>
    <t>U</t>
  </si>
  <si>
    <t>Water systems that cause disturbance to a lead galvanized requiring replacement, or lead status unknown service line must provide resident information to reduce lead exposure.</t>
  </si>
  <si>
    <t>V</t>
  </si>
  <si>
    <t>PWS must provide Resident a POU or Pitcher certified by American National Standards Institute to remove lead from drinking water.</t>
  </si>
  <si>
    <t>W</t>
  </si>
  <si>
    <t>Column for the water system to put notes in such as abandoned line, used for fire suppression, school, daycare, or any other information that would assist the water system in remembering important information.</t>
  </si>
  <si>
    <t>Text</t>
  </si>
  <si>
    <t>text</t>
  </si>
  <si>
    <t>PWS ID Number</t>
  </si>
  <si>
    <t>Lead Service Line Classification</t>
  </si>
  <si>
    <t>Reported Date</t>
  </si>
  <si>
    <t>Current No.</t>
  </si>
  <si>
    <t>Lead SL</t>
  </si>
  <si>
    <t>Galvanized Requiring Replacement SL</t>
  </si>
  <si>
    <t>Lead Status Unknown SL</t>
  </si>
  <si>
    <t>Non-lead SL</t>
  </si>
  <si>
    <t>Lead Connectors Present</t>
  </si>
  <si>
    <t>571 ROAD 1409</t>
  </si>
  <si>
    <t>409 ROAD 1349</t>
  </si>
  <si>
    <t>814 ROAD 1310</t>
  </si>
  <si>
    <t>804 ROAD 1310</t>
  </si>
  <si>
    <t>520 ROAD 1543</t>
  </si>
  <si>
    <t>537 ROAD 1543</t>
  </si>
  <si>
    <t xml:space="preserve">569 ROAD 1409                </t>
  </si>
  <si>
    <t>2215 SHILOH ROAD</t>
  </si>
  <si>
    <t>311 ROAD 1349</t>
  </si>
  <si>
    <t>502 ROAD 1349</t>
  </si>
  <si>
    <t xml:space="preserve">579 ROAD 1409                </t>
  </si>
  <si>
    <t xml:space="preserve">434 ROAD 1349 </t>
  </si>
  <si>
    <t>1340 SHILOH ROAD</t>
  </si>
  <si>
    <t>1274 ROAD 1451</t>
  </si>
  <si>
    <t xml:space="preserve">1023 ROAD 1498               </t>
  </si>
  <si>
    <t xml:space="preserve">1019 ROAD 1498               </t>
  </si>
  <si>
    <t xml:space="preserve">641 ROAD 1409               </t>
  </si>
  <si>
    <t xml:space="preserve">352 ROAD 1399               </t>
  </si>
  <si>
    <t xml:space="preserve">115 ROAD 1453                 </t>
  </si>
  <si>
    <t xml:space="preserve">205 ROAD 1650                 </t>
  </si>
  <si>
    <t xml:space="preserve">1190 ROAD 1451                 </t>
  </si>
  <si>
    <t>173 DRIVE 1572</t>
  </si>
  <si>
    <t xml:space="preserve">133 ALDRIDGE DRIVE            </t>
  </si>
  <si>
    <t xml:space="preserve">195 RIDGELAND DRIVE            </t>
  </si>
  <si>
    <t xml:space="preserve">1041 ROAD 1498                 </t>
  </si>
  <si>
    <t xml:space="preserve">799 ROAD 1498                </t>
  </si>
  <si>
    <t xml:space="preserve">944 ROAD 1498                </t>
  </si>
  <si>
    <t xml:space="preserve">585 ROAD 1409                </t>
  </si>
  <si>
    <t xml:space="preserve">147 ROAD 1492                </t>
  </si>
  <si>
    <t xml:space="preserve">599 ROAD 1409                </t>
  </si>
  <si>
    <t xml:space="preserve">258 ROAD 1400                       </t>
  </si>
  <si>
    <t xml:space="preserve">260 ROAD 1400                       </t>
  </si>
  <si>
    <t xml:space="preserve">265 ROAD 1400                       </t>
  </si>
  <si>
    <t xml:space="preserve">276 ROAD 1400                       </t>
  </si>
  <si>
    <t xml:space="preserve">ROAD 1400                           </t>
  </si>
  <si>
    <t xml:space="preserve">103 DRIVE 1396                      </t>
  </si>
  <si>
    <t xml:space="preserve">283 ROAD 1400                       </t>
  </si>
  <si>
    <t xml:space="preserve">113 DRIVE 1396                      </t>
  </si>
  <si>
    <t xml:space="preserve">117 DRIVE 1396                      </t>
  </si>
  <si>
    <t xml:space="preserve">282 ROAD 1400                       </t>
  </si>
  <si>
    <t xml:space="preserve">112 DRIVE 1396                      </t>
  </si>
  <si>
    <t xml:space="preserve">118 DRIVE 1396                      </t>
  </si>
  <si>
    <t xml:space="preserve">119 DRIVE 1547                      </t>
  </si>
  <si>
    <t xml:space="preserve">120 DRIVE 1396                      </t>
  </si>
  <si>
    <t xml:space="preserve">135 A DRIVE 1547                    </t>
  </si>
  <si>
    <t xml:space="preserve">120 DRIVE 1549                      </t>
  </si>
  <si>
    <t xml:space="preserve">123 DRIVE 1547                      </t>
  </si>
  <si>
    <t xml:space="preserve">129 PINETREE DRIVE                  </t>
  </si>
  <si>
    <t xml:space="preserve">293 ROAD 1400 LOT #1                </t>
  </si>
  <si>
    <t xml:space="preserve">301 ROAD 1400 LOT #2                </t>
  </si>
  <si>
    <t xml:space="preserve">307 ROAD 1400 LOT #3                </t>
  </si>
  <si>
    <t xml:space="preserve">313 ROAD 1400                       </t>
  </si>
  <si>
    <t xml:space="preserve">319 ROAD 1400                       </t>
  </si>
  <si>
    <t xml:space="preserve">327 ROAD 1400              </t>
  </si>
  <si>
    <t xml:space="preserve">116 PINE TREE DRIVE                 </t>
  </si>
  <si>
    <t xml:space="preserve">122 PINE TREE DRIVE                 </t>
  </si>
  <si>
    <t xml:space="preserve">126 PINETREE DRIVE                  </t>
  </si>
  <si>
    <t xml:space="preserve">123 PINETREE DRIVE                  </t>
  </si>
  <si>
    <t xml:space="preserve">111 PINE TREE DRIVE          </t>
  </si>
  <si>
    <t xml:space="preserve">105 PINE TREE DRIVE                 </t>
  </si>
  <si>
    <t xml:space="preserve">106 PINE TREE DRIVE                 </t>
  </si>
  <si>
    <t xml:space="preserve">117 PINE TREE DRIVE                 </t>
  </si>
  <si>
    <t xml:space="preserve">325 ROAD 1551                       </t>
  </si>
  <si>
    <t xml:space="preserve">311 ROAD 1551                       </t>
  </si>
  <si>
    <t xml:space="preserve">305 ROAD 1551                       </t>
  </si>
  <si>
    <t xml:space="preserve">302 ROAD 1551                       </t>
  </si>
  <si>
    <t xml:space="preserve">299 A ROAD 1551                     </t>
  </si>
  <si>
    <t xml:space="preserve">299 ROAD 1551                       </t>
  </si>
  <si>
    <t xml:space="preserve">297 ROAD 1551                       </t>
  </si>
  <si>
    <t xml:space="preserve">293 ROAD 1551                       </t>
  </si>
  <si>
    <t xml:space="preserve">287 ROAD 1551                       </t>
  </si>
  <si>
    <t xml:space="preserve">286 ROAD 1551                       </t>
  </si>
  <si>
    <t xml:space="preserve">279 ROAD 1551                       </t>
  </si>
  <si>
    <t xml:space="preserve">275 ROAD 1551                       </t>
  </si>
  <si>
    <t xml:space="preserve">274 A ROAD 1551                     </t>
  </si>
  <si>
    <t xml:space="preserve">261 ROAD 1551                       </t>
  </si>
  <si>
    <t xml:space="preserve">259 ROAD 1551                       </t>
  </si>
  <si>
    <t xml:space="preserve">250 ROAD 1551                       </t>
  </si>
  <si>
    <t xml:space="preserve">255 ROAD 1551                       </t>
  </si>
  <si>
    <t xml:space="preserve">257 ROAD 1551                       </t>
  </si>
  <si>
    <t xml:space="preserve">247 ROAD 1551                       </t>
  </si>
  <si>
    <t xml:space="preserve">247 A ROAD 1551                     </t>
  </si>
  <si>
    <t xml:space="preserve">222 ROAD 1551                       </t>
  </si>
  <si>
    <t xml:space="preserve">204 ROAD 1551                       </t>
  </si>
  <si>
    <t xml:space="preserve">190 ROAD 1551                       </t>
  </si>
  <si>
    <t xml:space="preserve">184 ROAD 1551                       </t>
  </si>
  <si>
    <t xml:space="preserve">158 ROAD 1551                       </t>
  </si>
  <si>
    <t xml:space="preserve">166 ROAD1551                        </t>
  </si>
  <si>
    <t xml:space="preserve">160 ROAD 1551                       </t>
  </si>
  <si>
    <t xml:space="preserve">129 ROAD 1551                       </t>
  </si>
  <si>
    <t xml:space="preserve">130 ROAD 1551                       </t>
  </si>
  <si>
    <t xml:space="preserve">139 ROAD 1551                       </t>
  </si>
  <si>
    <t xml:space="preserve">158 A ROAD 1551                     </t>
  </si>
  <si>
    <t xml:space="preserve">131 ROAD 1551                       </t>
  </si>
  <si>
    <t xml:space="preserve">131 A ROAD 1551                     </t>
  </si>
  <si>
    <t xml:space="preserve">124 ROAD 1551                       </t>
  </si>
  <si>
    <t xml:space="preserve">119 ROAD 1551                       </t>
  </si>
  <si>
    <t xml:space="preserve">116 A ROAD 1551                     </t>
  </si>
  <si>
    <t xml:space="preserve">105 ROAD 1551                       </t>
  </si>
  <si>
    <t xml:space="preserve">1926 ROAD 1451                      </t>
  </si>
  <si>
    <t xml:space="preserve">1927 ROAD 1451                      </t>
  </si>
  <si>
    <t xml:space="preserve">1921 ROAD 1451                      </t>
  </si>
  <si>
    <t xml:space="preserve">1910 ROAD 1451                      </t>
  </si>
  <si>
    <t xml:space="preserve">1908 ROAD 1451                      </t>
  </si>
  <si>
    <t xml:space="preserve">1903 ROAD 1451                      </t>
  </si>
  <si>
    <t xml:space="preserve">1888 ROAD 1451                      </t>
  </si>
  <si>
    <t xml:space="preserve">1884 ROAD 1451                      </t>
  </si>
  <si>
    <t xml:space="preserve">1874 ROAD 1451                      </t>
  </si>
  <si>
    <t xml:space="preserve">1857 ROAD 1451                      </t>
  </si>
  <si>
    <t xml:space="preserve">1859 ROAD 1451                      </t>
  </si>
  <si>
    <t xml:space="preserve">1860 ROAD 1451                      </t>
  </si>
  <si>
    <t xml:space="preserve">1831 ROAD 1451                      </t>
  </si>
  <si>
    <t xml:space="preserve">1830 DRIVE 1577                     </t>
  </si>
  <si>
    <t xml:space="preserve">1836 ROAD 1451                      </t>
  </si>
  <si>
    <t xml:space="preserve">109 DRIVE 1577                      </t>
  </si>
  <si>
    <t xml:space="preserve">111 DRIVE 1577                      </t>
  </si>
  <si>
    <t xml:space="preserve">125 ROAD 1451          </t>
  </si>
  <si>
    <t xml:space="preserve">130  ROAD 1451          </t>
  </si>
  <si>
    <t xml:space="preserve">130 DRIVE 1577                      </t>
  </si>
  <si>
    <t xml:space="preserve">1814 ROAD 1451                      </t>
  </si>
  <si>
    <t xml:space="preserve">1810 ROAD 1451                      </t>
  </si>
  <si>
    <t xml:space="preserve">1804 ROAD 1451                      </t>
  </si>
  <si>
    <t xml:space="preserve">1798 ROAD 1451                      </t>
  </si>
  <si>
    <t xml:space="preserve">1809 ROAD 1451                      </t>
  </si>
  <si>
    <t xml:space="preserve">1801 ROAD 1451                      </t>
  </si>
  <si>
    <t xml:space="preserve">1765 ROAD 1451                      </t>
  </si>
  <si>
    <t xml:space="preserve">1761 ROAD 1451                      </t>
  </si>
  <si>
    <t xml:space="preserve">575 HIGHWAY 371                     </t>
  </si>
  <si>
    <t xml:space="preserve">576 HIGHWAY 371                     </t>
  </si>
  <si>
    <t xml:space="preserve">558 HIGHWAY 371                     </t>
  </si>
  <si>
    <t xml:space="preserve">564 HIGHWAY 371            </t>
  </si>
  <si>
    <t xml:space="preserve">564 HIGHWAY 371                     </t>
  </si>
  <si>
    <t xml:space="preserve">561 HIGHWAY 371                     </t>
  </si>
  <si>
    <t xml:space="preserve">818 HIGHWAY 371                     </t>
  </si>
  <si>
    <t xml:space="preserve">557 HIGHWAY 371                     </t>
  </si>
  <si>
    <t xml:space="preserve">546 HIGHWAY 371                     </t>
  </si>
  <si>
    <t xml:space="preserve">551 HIGHWAY 371                     </t>
  </si>
  <si>
    <t xml:space="preserve">543 HIGHWAY 371                     </t>
  </si>
  <si>
    <t xml:space="preserve">527 A HIGHWAY 371                   </t>
  </si>
  <si>
    <t xml:space="preserve">527 HIGHWAY 371                     </t>
  </si>
  <si>
    <t xml:space="preserve">546 ROAD 1461                       </t>
  </si>
  <si>
    <t xml:space="preserve">176 ROAD 1461                       </t>
  </si>
  <si>
    <t xml:space="preserve">178 ROAD 1461                       </t>
  </si>
  <si>
    <t xml:space="preserve">171/3 ROAD 1461                     </t>
  </si>
  <si>
    <t xml:space="preserve">166 ROAD1461                        </t>
  </si>
  <si>
    <t xml:space="preserve">162 ROAD 1461                       </t>
  </si>
  <si>
    <t xml:space="preserve">155 ROAD 1461                       </t>
  </si>
  <si>
    <t xml:space="preserve">140 ROAD 1461                       </t>
  </si>
  <si>
    <t xml:space="preserve">130 ROAD 1461                       </t>
  </si>
  <si>
    <t xml:space="preserve">138 ROAD 1461                       </t>
  </si>
  <si>
    <t xml:space="preserve">133 ROAD 1461                       </t>
  </si>
  <si>
    <t xml:space="preserve">125 ROAD 1461                       </t>
  </si>
  <si>
    <t xml:space="preserve">121 ROAD 1461                       </t>
  </si>
  <si>
    <t xml:space="preserve">120 ROAD 1461                       </t>
  </si>
  <si>
    <t xml:space="preserve">119 ROAD 1461                       </t>
  </si>
  <si>
    <t xml:space="preserve">110 ROAD 1461                       </t>
  </si>
  <si>
    <t xml:space="preserve">438 HIGHWAY 371                     </t>
  </si>
  <si>
    <t xml:space="preserve">430 HIGHWAY 371                     </t>
  </si>
  <si>
    <t xml:space="preserve">426 HIGHWAY 371                     </t>
  </si>
  <si>
    <t xml:space="preserve">422 HIGHWAY 371                     </t>
  </si>
  <si>
    <t xml:space="preserve">425 HIGHWAY 371                     </t>
  </si>
  <si>
    <t xml:space="preserve">457 HIGHWAY 371                     </t>
  </si>
  <si>
    <t xml:space="preserve">475 HIGHWAY 371                     </t>
  </si>
  <si>
    <t xml:space="preserve">104 GRIGGS DRIVE                    </t>
  </si>
  <si>
    <t xml:space="preserve">113 GRIGGS DRIVE                    </t>
  </si>
  <si>
    <t xml:space="preserve">117 DRIVE 1475                      </t>
  </si>
  <si>
    <t xml:space="preserve">128 DRIVE 1479                      </t>
  </si>
  <si>
    <t xml:space="preserve">1738 ROAD 1451                      </t>
  </si>
  <si>
    <t xml:space="preserve">1708 ROAD 1451                      </t>
  </si>
  <si>
    <t xml:space="preserve">1703 ROAD 1451                      </t>
  </si>
  <si>
    <t xml:space="preserve">1700 ROAD 1451                      </t>
  </si>
  <si>
    <t xml:space="preserve">1696 ROAD 1451                      </t>
  </si>
  <si>
    <t xml:space="preserve">1692 ROAD 1451                      </t>
  </si>
  <si>
    <t xml:space="preserve">1671 ROAD 1451                      </t>
  </si>
  <si>
    <t xml:space="preserve">109 DRIVE 1479                      </t>
  </si>
  <si>
    <t xml:space="preserve">110 DRIVE 1479                      </t>
  </si>
  <si>
    <t xml:space="preserve">132 A DRIVE 1479                    </t>
  </si>
  <si>
    <t xml:space="preserve">141 DRIVE 1479                      </t>
  </si>
  <si>
    <t xml:space="preserve">165 DRIVE 1479                      </t>
  </si>
  <si>
    <t xml:space="preserve">150 DRIVE 1479                      </t>
  </si>
  <si>
    <t xml:space="preserve">126 DRIVE 1479                      </t>
  </si>
  <si>
    <t xml:space="preserve">174 DRIVE 1479                      </t>
  </si>
  <si>
    <t xml:space="preserve">1677 ROAD 1451                      </t>
  </si>
  <si>
    <t xml:space="preserve">1665 ROAD 1451                      </t>
  </si>
  <si>
    <t xml:space="preserve">114 DRIVE 1483        </t>
  </si>
  <si>
    <t xml:space="preserve">115 DRIVE 1483                      </t>
  </si>
  <si>
    <t xml:space="preserve">1648 ROAD 1451                      </t>
  </si>
  <si>
    <t xml:space="preserve">1644 ROAD 1451                      </t>
  </si>
  <si>
    <t xml:space="preserve">1643 ROAD 1451                      </t>
  </si>
  <si>
    <t xml:space="preserve">1570 ROAD 1451                      </t>
  </si>
  <si>
    <t xml:space="preserve">1466 ROAD 1451                      </t>
  </si>
  <si>
    <t xml:space="preserve">1632 ROAD 1451                      </t>
  </si>
  <si>
    <t xml:space="preserve">1472 ROAD 1451                      </t>
  </si>
  <si>
    <t xml:space="preserve">1626 ROAD 1451                      </t>
  </si>
  <si>
    <t xml:space="preserve">1638 ROAD 1451                      </t>
  </si>
  <si>
    <t xml:space="preserve">1620 ROAD 1451                      </t>
  </si>
  <si>
    <t xml:space="preserve">1604 ROAD 1451                      </t>
  </si>
  <si>
    <t xml:space="preserve">1619 ROAD 1451                      </t>
  </si>
  <si>
    <t xml:space="preserve">1617 ROAD 1451                      </t>
  </si>
  <si>
    <t xml:space="preserve">1611 ROAD 1451                      </t>
  </si>
  <si>
    <t xml:space="preserve">1584 ROAD 1451                      </t>
  </si>
  <si>
    <t xml:space="preserve">1560 ROAD 1451                      </t>
  </si>
  <si>
    <t xml:space="preserve">1601 ROAD 1451                      </t>
  </si>
  <si>
    <t xml:space="preserve">111 ROAD 1552                       </t>
  </si>
  <si>
    <t xml:space="preserve">115 ROAD 1552                       </t>
  </si>
  <si>
    <t xml:space="preserve">121 ROAD 1552                       </t>
  </si>
  <si>
    <t xml:space="preserve">127 ROAD 1552                       </t>
  </si>
  <si>
    <t xml:space="preserve">1541 ROAD 1451                      </t>
  </si>
  <si>
    <t xml:space="preserve">1537 ROAD 1451                      </t>
  </si>
  <si>
    <t xml:space="preserve">165 ROAD 1552                       </t>
  </si>
  <si>
    <t xml:space="preserve">157 ROAD 1552                       </t>
  </si>
  <si>
    <t xml:space="preserve">1542 ROAD 1451         </t>
  </si>
  <si>
    <t xml:space="preserve">179 ROAD 1554                       </t>
  </si>
  <si>
    <t xml:space="preserve">124 DRIVE 1447                      </t>
  </si>
  <si>
    <t xml:space="preserve">106 ROAD 1447                       </t>
  </si>
  <si>
    <t xml:space="preserve">180 ROAD 1554                       </t>
  </si>
  <si>
    <t xml:space="preserve">186 ROAD 1554                       </t>
  </si>
  <si>
    <t xml:space="preserve">155 ROAD 1554                       </t>
  </si>
  <si>
    <t xml:space="preserve">139 ROAD 1554                       </t>
  </si>
  <si>
    <t xml:space="preserve">146 ROAD 1554                       </t>
  </si>
  <si>
    <t xml:space="preserve">1516 ROAD 1451                      </t>
  </si>
  <si>
    <t xml:space="preserve">160 DRIVE 1556                      </t>
  </si>
  <si>
    <t xml:space="preserve">170 ROAD 1554                       </t>
  </si>
  <si>
    <t xml:space="preserve">182 DRIVE 1556                      </t>
  </si>
  <si>
    <t xml:space="preserve">1545 ROAD 1451                      </t>
  </si>
  <si>
    <t xml:space="preserve">1548 ROAD 1451                      </t>
  </si>
  <si>
    <t xml:space="preserve">383 A HIGHWAY 371                   </t>
  </si>
  <si>
    <t xml:space="preserve">366 HIGHWAY 371                     </t>
  </si>
  <si>
    <t xml:space="preserve">358 HIGHWAY 371                     </t>
  </si>
  <si>
    <t xml:space="preserve">373 HIGHWAY 371                     </t>
  </si>
  <si>
    <t xml:space="preserve">352 HIGHWAY 371                     </t>
  </si>
  <si>
    <t xml:space="preserve">327 HIGHWAY 371                     </t>
  </si>
  <si>
    <t xml:space="preserve">102 GOLDEN HILLS                    </t>
  </si>
  <si>
    <t xml:space="preserve">104 GOLDEN HILLS                    </t>
  </si>
  <si>
    <t xml:space="preserve">337 HIGHWAY 371                     </t>
  </si>
  <si>
    <t xml:space="preserve">142 GOLDEN HILLS                    </t>
  </si>
  <si>
    <t xml:space="preserve">152 GOLDEN HILLS         </t>
  </si>
  <si>
    <t xml:space="preserve">307 HIGHWAY 371                     </t>
  </si>
  <si>
    <t xml:space="preserve">113 GOLDEN HILLS                    </t>
  </si>
  <si>
    <t xml:space="preserve">189 GOLDEN HILLS                    </t>
  </si>
  <si>
    <t xml:space="preserve">317 HIGHWAY 371                     </t>
  </si>
  <si>
    <t xml:space="preserve">290 HIGHWAY 371                     </t>
  </si>
  <si>
    <t xml:space="preserve">272 HIGHWAY 371                     </t>
  </si>
  <si>
    <t xml:space="preserve">134 DRIVE1564                       </t>
  </si>
  <si>
    <t xml:space="preserve">142 DRIVE 1564                      </t>
  </si>
  <si>
    <t xml:space="preserve">154 DRIVE 1564                      </t>
  </si>
  <si>
    <t xml:space="preserve">144 HIGHWAY 371                     </t>
  </si>
  <si>
    <t xml:space="preserve">126 HIGHWAY 371                     </t>
  </si>
  <si>
    <t xml:space="preserve">112 ROAD 1567                       </t>
  </si>
  <si>
    <t xml:space="preserve">116 ROAD 1567                       </t>
  </si>
  <si>
    <t xml:space="preserve">123 ROAD 1567                       </t>
  </si>
  <si>
    <t xml:space="preserve">124 ROAD 1567                       </t>
  </si>
  <si>
    <t xml:space="preserve">132 ROAD 1567                       </t>
  </si>
  <si>
    <t xml:space="preserve">138 ROAD 1567                       </t>
  </si>
  <si>
    <t xml:space="preserve">139 ROAD 1567                       </t>
  </si>
  <si>
    <t xml:space="preserve">147 ROAD 1567                       </t>
  </si>
  <si>
    <t xml:space="preserve">150 ROAD 1567                       </t>
  </si>
  <si>
    <t xml:space="preserve">153 ROAD 1567                       </t>
  </si>
  <si>
    <t xml:space="preserve">157 ROAD 1567                       </t>
  </si>
  <si>
    <t xml:space="preserve">163 ROAD 1567                       </t>
  </si>
  <si>
    <t xml:space="preserve">177 ROAD 1567                       </t>
  </si>
  <si>
    <t xml:space="preserve">189 ROAD 1567                       </t>
  </si>
  <si>
    <t xml:space="preserve">187 ROAD 1567                       </t>
  </si>
  <si>
    <t xml:space="preserve">188 ROAD 1567                       </t>
  </si>
  <si>
    <t xml:space="preserve">195 ROAD 1567                       </t>
  </si>
  <si>
    <t xml:space="preserve">211 ROAD 1567                       </t>
  </si>
  <si>
    <t xml:space="preserve">221 ROAD 1567                       </t>
  </si>
  <si>
    <t xml:space="preserve">228 ROAD 1567                       </t>
  </si>
  <si>
    <t xml:space="preserve">240 ROAD 1567                       </t>
  </si>
  <si>
    <t xml:space="preserve">237 ROAD 1567                       </t>
  </si>
  <si>
    <t xml:space="preserve">235 ROAD 1567                       </t>
  </si>
  <si>
    <t xml:space="preserve">1935 ROAD 1451                      </t>
  </si>
  <si>
    <t xml:space="preserve">1940 ROAD 1451                      </t>
  </si>
  <si>
    <t xml:space="preserve">122 HIGHWAY 371                     </t>
  </si>
  <si>
    <t xml:space="preserve">116 HIGHWAY 371                     </t>
  </si>
  <si>
    <t xml:space="preserve">112 HIGHWAY 371                     </t>
  </si>
  <si>
    <t xml:space="preserve">104 HIGHWAY 371                     </t>
  </si>
  <si>
    <t xml:space="preserve">460 HIGHWAY 371                     </t>
  </si>
  <si>
    <t xml:space="preserve">612 HIGHWAY 371                     </t>
  </si>
  <si>
    <t xml:space="preserve">812 HIGHWAY 371                     </t>
  </si>
  <si>
    <t xml:space="preserve">36 HORTON DRIVE                     </t>
  </si>
  <si>
    <t xml:space="preserve">884 HIGHWAY 371                     </t>
  </si>
  <si>
    <t xml:space="preserve">59 WILDWOOD ROAD                    </t>
  </si>
  <si>
    <t xml:space="preserve">1454 MURPHY ROAD                    </t>
  </si>
  <si>
    <t xml:space="preserve">1422 MURPHY ROAD                    </t>
  </si>
  <si>
    <t xml:space="preserve">1420 MURPHY ROAD                    </t>
  </si>
  <si>
    <t xml:space="preserve">1372 MURPHY ROAD                    </t>
  </si>
  <si>
    <t xml:space="preserve">1354 MURPHY ROAD                    </t>
  </si>
  <si>
    <t xml:space="preserve">1364 MURPHY ROAD                    </t>
  </si>
  <si>
    <t xml:space="preserve">1360 MURPHY ROAD                    </t>
  </si>
  <si>
    <t xml:space="preserve">1300 MURPHY ROAD                    </t>
  </si>
  <si>
    <t xml:space="preserve">1320 MURPHY ROAD                    </t>
  </si>
  <si>
    <t xml:space="preserve">1256 MURPHY ROAD                    </t>
  </si>
  <si>
    <t xml:space="preserve">31 HUBBARD ROAD                     </t>
  </si>
  <si>
    <t xml:space="preserve">49 HUBBARD ROAD                     </t>
  </si>
  <si>
    <t xml:space="preserve">75 HUBBARD ROAD                     </t>
  </si>
  <si>
    <t xml:space="preserve">80 HUBBARD ROAD                     </t>
  </si>
  <si>
    <t xml:space="preserve">34 HUBBARD ROAD                     </t>
  </si>
  <si>
    <t xml:space="preserve">1220 MURPHY ROAD                    </t>
  </si>
  <si>
    <t xml:space="preserve">1179 MURPHY ROAD                    </t>
  </si>
  <si>
    <t xml:space="preserve">1184 MURPHY ROAD                    </t>
  </si>
  <si>
    <t xml:space="preserve">1160 MURPHY ROAD                    </t>
  </si>
  <si>
    <t xml:space="preserve">1090 MURPHY ROAD                    </t>
  </si>
  <si>
    <t xml:space="preserve">1066 MURPHY ROAD                    </t>
  </si>
  <si>
    <t xml:space="preserve">1028 MURPHY ROAD                    </t>
  </si>
  <si>
    <t xml:space="preserve">990 MURPHY ROAD                     </t>
  </si>
  <si>
    <t xml:space="preserve">970 MURPHY ROAD                     </t>
  </si>
  <si>
    <t xml:space="preserve">949 MURPHY ROAD                     </t>
  </si>
  <si>
    <t xml:space="preserve">946 MURPHY ROAD                     </t>
  </si>
  <si>
    <t xml:space="preserve">931 MURPHY ROAD                     </t>
  </si>
  <si>
    <t xml:space="preserve">901 MURPHY ROAD                     </t>
  </si>
  <si>
    <t xml:space="preserve">910 MURPHY ROAD                     </t>
  </si>
  <si>
    <t xml:space="preserve">848 MURPHY ROAD                     </t>
  </si>
  <si>
    <t xml:space="preserve">859 MURPHY ROAD                     </t>
  </si>
  <si>
    <t xml:space="preserve">821 MURPHY ROAD                     </t>
  </si>
  <si>
    <t xml:space="preserve">832 MURPHY ROAD                     </t>
  </si>
  <si>
    <t xml:space="preserve">828 WITT DRIVE                      </t>
  </si>
  <si>
    <t xml:space="preserve">820 MURPHY ROAD                     </t>
  </si>
  <si>
    <t xml:space="preserve">820 A MURPHY ROAD                   </t>
  </si>
  <si>
    <t xml:space="preserve">809 MURPHY ROAD                     </t>
  </si>
  <si>
    <t xml:space="preserve">740 MURPHY ROAD                     </t>
  </si>
  <si>
    <t xml:space="preserve">715 MURPHY ROAD                     </t>
  </si>
  <si>
    <t xml:space="preserve">635 MURPHY ROAD                     </t>
  </si>
  <si>
    <t xml:space="preserve">300 B MURPHY ROAD                   </t>
  </si>
  <si>
    <t xml:space="preserve">266 MURPHY ROAD                     </t>
  </si>
  <si>
    <t xml:space="preserve">884 ROAD 1409                       </t>
  </si>
  <si>
    <t xml:space="preserve">880 ROAD 1409                       </t>
  </si>
  <si>
    <t xml:space="preserve">883 ROAD 1409                       </t>
  </si>
  <si>
    <t xml:space="preserve">875 ROAD 1409                       </t>
  </si>
  <si>
    <t xml:space="preserve">870 ROAD 1409                       </t>
  </si>
  <si>
    <t xml:space="preserve">867 ROAD 1409                       </t>
  </si>
  <si>
    <t xml:space="preserve">863 ROAD 1409                       </t>
  </si>
  <si>
    <t xml:space="preserve">862 ROAD 1409                       </t>
  </si>
  <si>
    <t xml:space="preserve">858 ROAD 1409                       </t>
  </si>
  <si>
    <t xml:space="preserve">851 ROAD 1409                       </t>
  </si>
  <si>
    <t xml:space="preserve">856 ROAD 1409                       </t>
  </si>
  <si>
    <t xml:space="preserve">842 ROAD 1409                       </t>
  </si>
  <si>
    <t xml:space="preserve">832 ROAD 1409                       </t>
  </si>
  <si>
    <t xml:space="preserve">827 ROAD 1409                       </t>
  </si>
  <si>
    <t xml:space="preserve">140 TITUS COVE                      </t>
  </si>
  <si>
    <t xml:space="preserve">257 TITUS COVE                      </t>
  </si>
  <si>
    <t xml:space="preserve">168 TITUS COVE                      </t>
  </si>
  <si>
    <t xml:space="preserve">159 TITUS COVE                      </t>
  </si>
  <si>
    <t xml:space="preserve">172 TITUS COVE                      </t>
  </si>
  <si>
    <t xml:space="preserve">185 TITUS COVE                      </t>
  </si>
  <si>
    <t xml:space="preserve">200 TITUS COVE                      </t>
  </si>
  <si>
    <t xml:space="preserve">210 TITUS COVE                      </t>
  </si>
  <si>
    <t xml:space="preserve">289 TITUS COVE                      </t>
  </si>
  <si>
    <t xml:space="preserve">222 TITUS COVE                      </t>
  </si>
  <si>
    <t xml:space="preserve">216 TITUS COVE                      </t>
  </si>
  <si>
    <t xml:space="preserve">199 TITUS COVE                      </t>
  </si>
  <si>
    <t xml:space="preserve">213 TITUS COVE                      </t>
  </si>
  <si>
    <t xml:space="preserve">798 ROAD 1409                       </t>
  </si>
  <si>
    <t xml:space="preserve">793 ROAD 1409                       </t>
  </si>
  <si>
    <t xml:space="preserve">791 ROAD 1409                       </t>
  </si>
  <si>
    <t xml:space="preserve">191 ROAD 1410                       </t>
  </si>
  <si>
    <t xml:space="preserve">190 ROAD 1410                       </t>
  </si>
  <si>
    <t xml:space="preserve">184 ROAD 1410                       </t>
  </si>
  <si>
    <t xml:space="preserve">174 ROAD 1410                       </t>
  </si>
  <si>
    <t xml:space="preserve">160 ROAD 1410                       </t>
  </si>
  <si>
    <t xml:space="preserve">159 ROAD 1410                       </t>
  </si>
  <si>
    <t xml:space="preserve">149 ROAD 1410                       </t>
  </si>
  <si>
    <t xml:space="preserve">114 DRIVE 1355                      </t>
  </si>
  <si>
    <t xml:space="preserve">124 DRIVE 1355                      </t>
  </si>
  <si>
    <t xml:space="preserve">129 DRIVE 1355                      </t>
  </si>
  <si>
    <t xml:space="preserve">135 DRIVE 1355                      </t>
  </si>
  <si>
    <t xml:space="preserve">141 DRIVE 1355                      </t>
  </si>
  <si>
    <t xml:space="preserve">147 DRIVE 1355                      </t>
  </si>
  <si>
    <t xml:space="preserve">157 DRIVE 1355                      </t>
  </si>
  <si>
    <t xml:space="preserve">160 DRIVE 1355                      </t>
  </si>
  <si>
    <t xml:space="preserve">159 DRIVE 1355                      </t>
  </si>
  <si>
    <t xml:space="preserve">161 DRIVE 1355                      </t>
  </si>
  <si>
    <t xml:space="preserve">144 ROAD 1410                       </t>
  </si>
  <si>
    <t xml:space="preserve">129 DRIVE 1339                      </t>
  </si>
  <si>
    <t xml:space="preserve">138 ROAD 1410                       </t>
  </si>
  <si>
    <t xml:space="preserve">155 DRIVE 1339                      </t>
  </si>
  <si>
    <t xml:space="preserve">133 ROAD 1410                       </t>
  </si>
  <si>
    <t xml:space="preserve">126 ROAD 1410                       </t>
  </si>
  <si>
    <t xml:space="preserve">122 ROAD 1410                       </t>
  </si>
  <si>
    <t xml:space="preserve">116 ROAD 1410                       </t>
  </si>
  <si>
    <t xml:space="preserve">115 ROAD 1410                       </t>
  </si>
  <si>
    <t xml:space="preserve">110 ROAD 1410                       </t>
  </si>
  <si>
    <t xml:space="preserve">189A ROAD 1353                      </t>
  </si>
  <si>
    <t xml:space="preserve">189 B ROAD 1353                     </t>
  </si>
  <si>
    <t xml:space="preserve">191 ROAD 1353                       </t>
  </si>
  <si>
    <t xml:space="preserve">192 ROAD 1353                       </t>
  </si>
  <si>
    <t xml:space="preserve">236 ROAD 1353                       </t>
  </si>
  <si>
    <t xml:space="preserve">200 ROAD 1353                       </t>
  </si>
  <si>
    <t xml:space="preserve">224 ROAD 1353                       </t>
  </si>
  <si>
    <t xml:space="preserve">204 ROAD 1353                       </t>
  </si>
  <si>
    <t xml:space="preserve">212 ROAD 1353                       </t>
  </si>
  <si>
    <t xml:space="preserve">218 ROAD 1353                       </t>
  </si>
  <si>
    <t xml:space="preserve">228 ROAD 1353                       </t>
  </si>
  <si>
    <t xml:space="preserve">102 ROAD 1410                       </t>
  </si>
  <si>
    <t xml:space="preserve">139 DRIVE 1403                      </t>
  </si>
  <si>
    <t xml:space="preserve">118 DRIVE 1403                      </t>
  </si>
  <si>
    <t xml:space="preserve">131 DRIVE 1403                      </t>
  </si>
  <si>
    <t xml:space="preserve">125 DRIVE 1403                      </t>
  </si>
  <si>
    <t xml:space="preserve">163 ROAD 1353                       </t>
  </si>
  <si>
    <t xml:space="preserve">232 ROAD 1353                     </t>
  </si>
  <si>
    <t xml:space="preserve">775 ROAD 1409                       </t>
  </si>
  <si>
    <t xml:space="preserve">771 ROAD 1409                       </t>
  </si>
  <si>
    <t xml:space="preserve">759  ROAD 1409                      </t>
  </si>
  <si>
    <t xml:space="preserve">756 ROAD 1409                       </t>
  </si>
  <si>
    <t xml:space="preserve">113 DRIVE 1406                      </t>
  </si>
  <si>
    <t xml:space="preserve">109 DRIVE 1406                      </t>
  </si>
  <si>
    <t xml:space="preserve">117 DRIVE 1406                      </t>
  </si>
  <si>
    <t xml:space="preserve">110 DRIVE 1406                      </t>
  </si>
  <si>
    <t xml:space="preserve">118 DRIVE 1406                      </t>
  </si>
  <si>
    <t xml:space="preserve">751 ROAD 1409                       </t>
  </si>
  <si>
    <t xml:space="preserve">743 ROAD 1409                       </t>
  </si>
  <si>
    <t xml:space="preserve">744 ROAD 1409                       </t>
  </si>
  <si>
    <t xml:space="preserve">720 ROAD 1409                       </t>
  </si>
  <si>
    <t xml:space="preserve">735 ROAD 1409                       </t>
  </si>
  <si>
    <t xml:space="preserve">717 ROAD 1409                       </t>
  </si>
  <si>
    <t xml:space="preserve">713 ROAD 1409                       </t>
  </si>
  <si>
    <t xml:space="preserve">712 ROAD 1409                       </t>
  </si>
  <si>
    <t xml:space="preserve">708 ROAD 1409                       </t>
  </si>
  <si>
    <t xml:space="preserve">703 ROAD 1409                       </t>
  </si>
  <si>
    <t xml:space="preserve">701 ROAD 1409                       </t>
  </si>
  <si>
    <t xml:space="preserve">657 ROAD 1409                       </t>
  </si>
  <si>
    <t xml:space="preserve">137 RIDGELAND                       </t>
  </si>
  <si>
    <t xml:space="preserve">700 ROAD 1409                       </t>
  </si>
  <si>
    <t xml:space="preserve">679 ROAD 1409                       </t>
  </si>
  <si>
    <t xml:space="preserve">655 ROAD 1409                       </t>
  </si>
  <si>
    <t xml:space="preserve">146 ALDRIDGE DRIVE                  </t>
  </si>
  <si>
    <t xml:space="preserve">107 RIDGELAND DRIVE                 </t>
  </si>
  <si>
    <t xml:space="preserve">159 RIDGELAND DRIVE                 </t>
  </si>
  <si>
    <t xml:space="preserve">126 RIDGELAND DRIVE        </t>
  </si>
  <si>
    <t xml:space="preserve">141 ALDRIDGE DRIVE                  </t>
  </si>
  <si>
    <t xml:space="preserve">647 ROAD 1409                       </t>
  </si>
  <si>
    <t xml:space="preserve">643 ROAD 1409                       </t>
  </si>
  <si>
    <t xml:space="preserve">630 A ROAD 1409                     </t>
  </si>
  <si>
    <t xml:space="preserve">611 A ROAD 1409                     </t>
  </si>
  <si>
    <t xml:space="preserve">596 A ROAD 1409                     </t>
  </si>
  <si>
    <t xml:space="preserve">593 A ROAD 1409                     </t>
  </si>
  <si>
    <t xml:space="preserve">123 ALDRIDGE DRIVE                  </t>
  </si>
  <si>
    <t xml:space="preserve">104 STURBRIDGE                      </t>
  </si>
  <si>
    <t xml:space="preserve">166 ROAD 1492                       </t>
  </si>
  <si>
    <t xml:space="preserve">563 ROAD 1409                       </t>
  </si>
  <si>
    <t xml:space="preserve">124 STURBRIDGE COVE                 </t>
  </si>
  <si>
    <t xml:space="preserve">619 ROAD 1498                       </t>
  </si>
  <si>
    <t xml:space="preserve">543 ROAD 1409                       </t>
  </si>
  <si>
    <t xml:space="preserve">673 A ROAD 1498                     </t>
  </si>
  <si>
    <t xml:space="preserve">586 ROAD 1498                       </t>
  </si>
  <si>
    <t xml:space="preserve">581 ROAD 1498                       </t>
  </si>
  <si>
    <t xml:space="preserve">563 ROAD 1498                       </t>
  </si>
  <si>
    <t xml:space="preserve">551 ROAD 1498                       </t>
  </si>
  <si>
    <t xml:space="preserve">553 ROAD 1498                       </t>
  </si>
  <si>
    <t xml:space="preserve">589 ROAD 1498                       </t>
  </si>
  <si>
    <t xml:space="preserve">543 ROAD 1498                       </t>
  </si>
  <si>
    <t xml:space="preserve">124 DRIVE 1311                      </t>
  </si>
  <si>
    <t xml:space="preserve">537 ROAD 1498                       </t>
  </si>
  <si>
    <t xml:space="preserve">527 ROAD 1498                       </t>
  </si>
  <si>
    <t xml:space="preserve">517 ROAD 1498                       </t>
  </si>
  <si>
    <t xml:space="preserve">114 SERENITY CIRCLE                 </t>
  </si>
  <si>
    <t xml:space="preserve">103 SERENITY CIRCLE                 </t>
  </si>
  <si>
    <t xml:space="preserve">106 ROAD 1492       </t>
  </si>
  <si>
    <t xml:space="preserve">109 SERENITY CIRCLE                 </t>
  </si>
  <si>
    <t xml:space="preserve">120 SERENITY CIRCLE                 </t>
  </si>
  <si>
    <t xml:space="preserve">118 SERENITY CIRCLE                 </t>
  </si>
  <si>
    <t xml:space="preserve">492 ROAD 1498                       </t>
  </si>
  <si>
    <t xml:space="preserve">414 ROAD 1439                       </t>
  </si>
  <si>
    <t xml:space="preserve">242 HIGHWAY 371                     </t>
  </si>
  <si>
    <t xml:space="preserve">195 HIGHWAY 371                     </t>
  </si>
  <si>
    <t xml:space="preserve">190 HIGHWAY 371                     </t>
  </si>
  <si>
    <t xml:space="preserve">184 HIGHWAY 371                     </t>
  </si>
  <si>
    <t xml:space="preserve">176 HIGHWAY 371                     </t>
  </si>
  <si>
    <t xml:space="preserve">155 HIGHWAY 371                     </t>
  </si>
  <si>
    <t xml:space="preserve">753 AND 761 RD 1650                 </t>
  </si>
  <si>
    <t xml:space="preserve">173 HIGHWAY 371                     </t>
  </si>
  <si>
    <t xml:space="preserve">748 ROAD 1650                       </t>
  </si>
  <si>
    <t xml:space="preserve">747 ROAD 1650                       </t>
  </si>
  <si>
    <t xml:space="preserve">733 ROAD 1650                       </t>
  </si>
  <si>
    <t xml:space="preserve">732 ROAD 1650                       </t>
  </si>
  <si>
    <t xml:space="preserve">717 ROAD 1650                       </t>
  </si>
  <si>
    <t xml:space="preserve">712 ROAD 1650                       </t>
  </si>
  <si>
    <t xml:space="preserve">695 ROAD 1650                       </t>
  </si>
  <si>
    <t xml:space="preserve">671 ROAD 1650                       </t>
  </si>
  <si>
    <t xml:space="preserve">661 ROAD 1650                       </t>
  </si>
  <si>
    <t xml:space="preserve">117 ROAD 1571                       </t>
  </si>
  <si>
    <t xml:space="preserve">610 ROAD 1650                       </t>
  </si>
  <si>
    <t xml:space="preserve">583 ROAD 1650                       </t>
  </si>
  <si>
    <t xml:space="preserve">584 ROAD 1650                       </t>
  </si>
  <si>
    <t xml:space="preserve">573 ROAD 1650                       </t>
  </si>
  <si>
    <t xml:space="preserve">565 ROAD 1650                       </t>
  </si>
  <si>
    <t xml:space="preserve">558 ROAD 1650                       </t>
  </si>
  <si>
    <t xml:space="preserve">553 ROAD 1650                       </t>
  </si>
  <si>
    <t xml:space="preserve">538 ROAD 1650                       </t>
  </si>
  <si>
    <t xml:space="preserve">526 ROAD 1650                       </t>
  </si>
  <si>
    <t xml:space="preserve">506 ROAD 1650                       </t>
  </si>
  <si>
    <t xml:space="preserve">521 ROAD 1650                       </t>
  </si>
  <si>
    <t xml:space="preserve">511 ROAD 1650                       </t>
  </si>
  <si>
    <t xml:space="preserve">502 ROAD 1650                       </t>
  </si>
  <si>
    <t xml:space="preserve">480 ROAD 1650                       </t>
  </si>
  <si>
    <t xml:space="preserve">488 ROAD 1650                       </t>
  </si>
  <si>
    <t xml:space="preserve">505 ROAD 1650                       </t>
  </si>
  <si>
    <t xml:space="preserve">484 ROAD 1650                       </t>
  </si>
  <si>
    <t xml:space="preserve">485 ROAD 1650                       </t>
  </si>
  <si>
    <t xml:space="preserve">483 ROAD 1650                       </t>
  </si>
  <si>
    <t xml:space="preserve">481 ROAD 1650                       </t>
  </si>
  <si>
    <t xml:space="preserve">464 ROAD 1650                       </t>
  </si>
  <si>
    <t xml:space="preserve">468 ROAD 1650                       </t>
  </si>
  <si>
    <t xml:space="preserve">456 ROAD 1650                       </t>
  </si>
  <si>
    <t xml:space="preserve">461 ROAD 1650                       </t>
  </si>
  <si>
    <t xml:space="preserve">452 ROAD 1650                       </t>
  </si>
  <si>
    <t xml:space="preserve">444 A ROAD 1650                     </t>
  </si>
  <si>
    <t xml:space="preserve">440 A ROAD 1650                     </t>
  </si>
  <si>
    <t xml:space="preserve">447 ROAD 1650                       </t>
  </si>
  <si>
    <t xml:space="preserve">432 ROAD 1650                       </t>
  </si>
  <si>
    <t xml:space="preserve">422 ROAD 1650                       </t>
  </si>
  <si>
    <t xml:space="preserve">426 ROAD 1650                       </t>
  </si>
  <si>
    <t xml:space="preserve">120 CRAWFORD CIRCLE                 </t>
  </si>
  <si>
    <t xml:space="preserve">418 ROAD 1650                       </t>
  </si>
  <si>
    <t xml:space="preserve">414 ROAD 1650                       </t>
  </si>
  <si>
    <t xml:space="preserve">400 ROAD 1650                       </t>
  </si>
  <si>
    <t xml:space="preserve">396 ROAD 1650                       </t>
  </si>
  <si>
    <t xml:space="preserve">397 ROAD 1650                       </t>
  </si>
  <si>
    <t xml:space="preserve">399 ROAD 1650                       </t>
  </si>
  <si>
    <t xml:space="preserve">172 DRIVE 1509                      </t>
  </si>
  <si>
    <t xml:space="preserve">116 DRIVE 1509                      </t>
  </si>
  <si>
    <t xml:space="preserve">370 ROAD 1650                       </t>
  </si>
  <si>
    <t xml:space="preserve">354 ROAD 1650                       </t>
  </si>
  <si>
    <t xml:space="preserve">339 ROAD 1650                       </t>
  </si>
  <si>
    <t xml:space="preserve">327 ROAD 1650                       </t>
  </si>
  <si>
    <t xml:space="preserve">303 ROAD 1650                       </t>
  </si>
  <si>
    <t xml:space="preserve">293 ROAD 1650                       </t>
  </si>
  <si>
    <t xml:space="preserve">1165 ROAD 1451                      </t>
  </si>
  <si>
    <t xml:space="preserve">1153 ROAD 1451                      </t>
  </si>
  <si>
    <t xml:space="preserve">1145 ROAD 1451                      </t>
  </si>
  <si>
    <t xml:space="preserve">1146 ROAD 1451                      </t>
  </si>
  <si>
    <t xml:space="preserve">1131 ROAD 1451                      </t>
  </si>
  <si>
    <t xml:space="preserve">1128 ROAD 1451                      </t>
  </si>
  <si>
    <t xml:space="preserve">114 DRIVE 1768                      </t>
  </si>
  <si>
    <t xml:space="preserve">146 DRIVE 1768                      </t>
  </si>
  <si>
    <t xml:space="preserve">129 DRIVE 1768                      </t>
  </si>
  <si>
    <t xml:space="preserve">137 DRIVE 1768                      </t>
  </si>
  <si>
    <t xml:space="preserve">1115 ROAD 1451                      </t>
  </si>
  <si>
    <t xml:space="preserve">1111 ROAD 1451                      </t>
  </si>
  <si>
    <t xml:space="preserve">1107 ROAD 1451                      </t>
  </si>
  <si>
    <t xml:space="preserve">1103 ROAD 1451                      </t>
  </si>
  <si>
    <t xml:space="preserve">1097 ROAD 1451                      </t>
  </si>
  <si>
    <t xml:space="preserve">1084 ROAD 1451                      </t>
  </si>
  <si>
    <t xml:space="preserve">1081 ROAD 1451                      </t>
  </si>
  <si>
    <t xml:space="preserve">1067 ROAD 1451                      </t>
  </si>
  <si>
    <t xml:space="preserve">1072 ROAD 1451                      </t>
  </si>
  <si>
    <t xml:space="preserve">1062 ROAD1451                       </t>
  </si>
  <si>
    <t xml:space="preserve">1153 ROAD 1498                      </t>
  </si>
  <si>
    <t xml:space="preserve">1177  ROAD 1498                     </t>
  </si>
  <si>
    <t xml:space="preserve">1185 ROAD 1498                      </t>
  </si>
  <si>
    <t xml:space="preserve">1181 A ROAD 1498                    </t>
  </si>
  <si>
    <t xml:space="preserve">1218 ROAD 1498                      </t>
  </si>
  <si>
    <t xml:space="preserve">1217 ROAD 1498                      </t>
  </si>
  <si>
    <t xml:space="preserve">1236 ROAD 1498                      </t>
  </si>
  <si>
    <t xml:space="preserve">1242 ROAD 1498                      </t>
  </si>
  <si>
    <t xml:space="preserve">1259 ROAD 1498                      </t>
  </si>
  <si>
    <t xml:space="preserve">1028 ROAD 1451                      </t>
  </si>
  <si>
    <t xml:space="preserve">995 ROAD 1451                       </t>
  </si>
  <si>
    <t xml:space="preserve">983 ROAD 1451                       </t>
  </si>
  <si>
    <t xml:space="preserve">979 A ROAD 1451                     </t>
  </si>
  <si>
    <t xml:space="preserve">982 ROAD 1451                       </t>
  </si>
  <si>
    <t xml:space="preserve">969 ROAD 1451                       </t>
  </si>
  <si>
    <t xml:space="preserve">953 ROAD 1451                       </t>
  </si>
  <si>
    <t xml:space="preserve">286 ROAD 1818                       </t>
  </si>
  <si>
    <t xml:space="preserve">276 ROAD 1818                       </t>
  </si>
  <si>
    <t xml:space="preserve">270 ROAD 1818                       </t>
  </si>
  <si>
    <t xml:space="preserve">249 ROAD 1818                       </t>
  </si>
  <si>
    <t xml:space="preserve">123 DRIVE 1822                      </t>
  </si>
  <si>
    <t xml:space="preserve">140 DRIVE 1822                      </t>
  </si>
  <si>
    <t xml:space="preserve">944 ROAD 1451                       </t>
  </si>
  <si>
    <t xml:space="preserve">116 DRIVE 1822                      </t>
  </si>
  <si>
    <t xml:space="preserve">932 ROAD 1451                       </t>
  </si>
  <si>
    <t xml:space="preserve">929 ROAD 1451                       </t>
  </si>
  <si>
    <t xml:space="preserve">924 ROAD 1451                       </t>
  </si>
  <si>
    <t xml:space="preserve">911 ROAD 1451                       </t>
  </si>
  <si>
    <t xml:space="preserve">907 ROAD 1451                       </t>
  </si>
  <si>
    <t xml:space="preserve">904 ROAD 1451                       </t>
  </si>
  <si>
    <t xml:space="preserve">899 ROAD 1451                       </t>
  </si>
  <si>
    <t xml:space="preserve">891 ROAD 1451                       </t>
  </si>
  <si>
    <t xml:space="preserve">889 ROAD 1451                       </t>
  </si>
  <si>
    <t xml:space="preserve">883 ROAD 1451                       </t>
  </si>
  <si>
    <t xml:space="preserve">109 ROAD 1830                       </t>
  </si>
  <si>
    <t xml:space="preserve">121 ROAD 1830                       </t>
  </si>
  <si>
    <t xml:space="preserve">873 ROAD 1451                       </t>
  </si>
  <si>
    <t xml:space="preserve">869 ROAD 1451                       </t>
  </si>
  <si>
    <t xml:space="preserve">865 ROAD 1451                       </t>
  </si>
  <si>
    <t xml:space="preserve">861 ROAD 1451                       </t>
  </si>
  <si>
    <t xml:space="preserve">856 ROAD 1451                       </t>
  </si>
  <si>
    <t xml:space="preserve">852 ROAD 1451                       </t>
  </si>
  <si>
    <t xml:space="preserve">841 ROAD 1451                       </t>
  </si>
  <si>
    <t xml:space="preserve">835 ROAD 1451                       </t>
  </si>
  <si>
    <t xml:space="preserve">755 ROAD 1451                       </t>
  </si>
  <si>
    <t xml:space="preserve">763 ROAD 1451                       </t>
  </si>
  <si>
    <t xml:space="preserve">819 ROAD 1451                       </t>
  </si>
  <si>
    <t xml:space="preserve">725 ROAD 1451                       </t>
  </si>
  <si>
    <t xml:space="preserve">711 ROAD 1451                       </t>
  </si>
  <si>
    <t xml:space="preserve">715 ROAD 1451                       </t>
  </si>
  <si>
    <t xml:space="preserve">707 ROAD 1451                       </t>
  </si>
  <si>
    <t xml:space="preserve">709 ROAD 1451                       </t>
  </si>
  <si>
    <t xml:space="preserve">1139 ROAD 1498                      </t>
  </si>
  <si>
    <t xml:space="preserve">1130 ROAD 1498                      </t>
  </si>
  <si>
    <t xml:space="preserve">1125 ROAD 1498                      </t>
  </si>
  <si>
    <t xml:space="preserve">1121 ROAD 1498                      </t>
  </si>
  <si>
    <t xml:space="preserve">1113 ROAD 1498                      </t>
  </si>
  <si>
    <t xml:space="preserve">1106 ROAD 1498                      </t>
  </si>
  <si>
    <t xml:space="preserve">1094 ROAD 1498                      </t>
  </si>
  <si>
    <t xml:space="preserve">1086 ROAD 1498                      </t>
  </si>
  <si>
    <t xml:space="preserve">1059 A ROAD 1498                    </t>
  </si>
  <si>
    <t xml:space="preserve">1066 ROAD 1498                      </t>
  </si>
  <si>
    <t xml:space="preserve">153 OMRIS LANE                      </t>
  </si>
  <si>
    <t xml:space="preserve">146 OMRIS LANE                      </t>
  </si>
  <si>
    <t xml:space="preserve">159 OMRIS LANE                      </t>
  </si>
  <si>
    <t xml:space="preserve">145 OMRIS LANE                      </t>
  </si>
  <si>
    <t xml:space="preserve">728 ROAD 1766                       </t>
  </si>
  <si>
    <t xml:space="preserve">757 ROAD 1766                       </t>
  </si>
  <si>
    <t xml:space="preserve">104 LAMAR CIRCLE                    </t>
  </si>
  <si>
    <t xml:space="preserve">113 LAMAR CIRCLE                    </t>
  </si>
  <si>
    <t xml:space="preserve">127 LAMAR CIRCLE                    </t>
  </si>
  <si>
    <t xml:space="preserve">751 ROAD 1766                       </t>
  </si>
  <si>
    <t xml:space="preserve">114 MARGARET LANE                   </t>
  </si>
  <si>
    <t xml:space="preserve">124 LAMAR CIRCLE                    </t>
  </si>
  <si>
    <t xml:space="preserve">124MARGARET LANE                    </t>
  </si>
  <si>
    <t xml:space="preserve">150 MARGARET LANE                   </t>
  </si>
  <si>
    <t xml:space="preserve">760 ROAD 1766                       </t>
  </si>
  <si>
    <t xml:space="preserve">142  MARGARET LANE                  </t>
  </si>
  <si>
    <t xml:space="preserve">120 LAMAR CIRCLE                    </t>
  </si>
  <si>
    <t xml:space="preserve">132A MARGARET LANE                  </t>
  </si>
  <si>
    <t xml:space="preserve">132B MARGARET LANE                  </t>
  </si>
  <si>
    <t xml:space="preserve">756 ROAD 1766                       </t>
  </si>
  <si>
    <t xml:space="preserve">746 ROAD 1766                       </t>
  </si>
  <si>
    <t xml:space="preserve">733 ROAD 1766                       </t>
  </si>
  <si>
    <t xml:space="preserve">136 OMRIS LANE                      </t>
  </si>
  <si>
    <t xml:space="preserve">712 ROAD 1766                       </t>
  </si>
  <si>
    <t xml:space="preserve">717 ROAD 1766                       </t>
  </si>
  <si>
    <t xml:space="preserve">727 ROAD 1766                       </t>
  </si>
  <si>
    <t xml:space="preserve">132 OMRIS LANE                      </t>
  </si>
  <si>
    <t xml:space="preserve">706 ROAD 1766                       </t>
  </si>
  <si>
    <t xml:space="preserve">710 ROAD 1766                       </t>
  </si>
  <si>
    <t xml:space="preserve">700 ROAD 1766                       </t>
  </si>
  <si>
    <t xml:space="preserve">686 ROAD 1766                       </t>
  </si>
  <si>
    <t xml:space="preserve">683 ROAD 1766                       </t>
  </si>
  <si>
    <t xml:space="preserve">695 ROAD 1766                       </t>
  </si>
  <si>
    <t xml:space="preserve">677 ROAD 1766                       </t>
  </si>
  <si>
    <t xml:space="preserve">675 ROAD 1766                       </t>
  </si>
  <si>
    <t xml:space="preserve">673 ROAD 1766                       </t>
  </si>
  <si>
    <t xml:space="preserve">684 ROAD 1766                       </t>
  </si>
  <si>
    <t xml:space="preserve">680 ROAD 1766                       </t>
  </si>
  <si>
    <t xml:space="preserve">632 ROAD 1766                       </t>
  </si>
  <si>
    <t xml:space="preserve">429 ROAD 1351                       </t>
  </si>
  <si>
    <t xml:space="preserve">147 DRIVE 1772                      </t>
  </si>
  <si>
    <t xml:space="preserve">170 DRIVE 1772                      </t>
  </si>
  <si>
    <t xml:space="preserve">133 DRIVE 1772                      </t>
  </si>
  <si>
    <t xml:space="preserve">554 ROAD 1766                       </t>
  </si>
  <si>
    <t xml:space="preserve">581 ROAD 1766                       </t>
  </si>
  <si>
    <t xml:space="preserve">523 ROAD 1325                       </t>
  </si>
  <si>
    <t xml:space="preserve">532 ROAD 1766                       </t>
  </si>
  <si>
    <t xml:space="preserve">503 ROAD 1325                       </t>
  </si>
  <si>
    <t xml:space="preserve">497 ROAD 1325                       </t>
  </si>
  <si>
    <t xml:space="preserve">486 ROAD 1325                       </t>
  </si>
  <si>
    <t xml:space="preserve">480 ROAD 1325                       </t>
  </si>
  <si>
    <t xml:space="preserve">472 ROAD 1325                       </t>
  </si>
  <si>
    <t xml:space="preserve">466 ROAD 1325                       </t>
  </si>
  <si>
    <t xml:space="preserve">458 ROAD 1325                       </t>
  </si>
  <si>
    <t xml:space="preserve">463 ROAD 1325                       </t>
  </si>
  <si>
    <t xml:space="preserve">455 A ROAD 1325                     </t>
  </si>
  <si>
    <t xml:space="preserve">435A  ROAD 1325                     </t>
  </si>
  <si>
    <t xml:space="preserve">440 ROAD 1325                       </t>
  </si>
  <si>
    <t xml:space="preserve">447 ROAD 1325                       </t>
  </si>
  <si>
    <t xml:space="preserve">429 ROAD 1325                       </t>
  </si>
  <si>
    <t xml:space="preserve">421 road 1325                       </t>
  </si>
  <si>
    <t xml:space="preserve">448 ROAD 1325                       </t>
  </si>
  <si>
    <t xml:space="preserve">429 A ROAD 1325                     </t>
  </si>
  <si>
    <t xml:space="preserve">143 DRIVE 1762                      </t>
  </si>
  <si>
    <t xml:space="preserve">139 ROAD 1325            </t>
  </si>
  <si>
    <t xml:space="preserve">142 DRIVE 1762                      </t>
  </si>
  <si>
    <t xml:space="preserve">138 DRIVE 1762                      </t>
  </si>
  <si>
    <t xml:space="preserve">130 DRIVE 1762                      </t>
  </si>
  <si>
    <t xml:space="preserve">413 ROAD 1325                       </t>
  </si>
  <si>
    <t xml:space="preserve">407 ROAD 1325                       </t>
  </si>
  <si>
    <t xml:space="preserve">406 ROAD 1325                       </t>
  </si>
  <si>
    <t xml:space="preserve">396 A ROAD 1325                     </t>
  </si>
  <si>
    <t xml:space="preserve">404 ROAD 1325                       </t>
  </si>
  <si>
    <t xml:space="preserve">390 ROAD 1325                       </t>
  </si>
  <si>
    <t xml:space="preserve">389 ROAD 1325                       </t>
  </si>
  <si>
    <t xml:space="preserve">368 ROAD 1325                       </t>
  </si>
  <si>
    <t xml:space="preserve">373 ROAD 1325                       </t>
  </si>
  <si>
    <t xml:space="preserve">376 ROAD 1325                       </t>
  </si>
  <si>
    <t xml:space="preserve">378 ROAD 1325                       </t>
  </si>
  <si>
    <t xml:space="preserve">380 ROAD 1325                       </t>
  </si>
  <si>
    <t xml:space="preserve">148 DRIVE 1756                      </t>
  </si>
  <si>
    <t xml:space="preserve">369 ROAD 1325                       </t>
  </si>
  <si>
    <t xml:space="preserve">120 DRIVE 1756                      </t>
  </si>
  <si>
    <t xml:space="preserve">131 DRIVE 1756                      </t>
  </si>
  <si>
    <t xml:space="preserve">323 ROAD 1325                       </t>
  </si>
  <si>
    <t xml:space="preserve">108 ROAD 1399                       </t>
  </si>
  <si>
    <t xml:space="preserve">172 DRIVE 1704                      </t>
  </si>
  <si>
    <t xml:space="preserve">137  DRIVE 1704                     </t>
  </si>
  <si>
    <t xml:space="preserve">127 DRIVE 1704                      </t>
  </si>
  <si>
    <t xml:space="preserve">147 DRIVE 1704                      </t>
  </si>
  <si>
    <t xml:space="preserve">109 ROAD 1399                       </t>
  </si>
  <si>
    <t xml:space="preserve">111 ROAD 1399                       </t>
  </si>
  <si>
    <t xml:space="preserve">117 ROAD 1399                       </t>
  </si>
  <si>
    <t xml:space="preserve">118 ROAD 1399                       </t>
  </si>
  <si>
    <t xml:space="preserve">129 ROAD 1399                       </t>
  </si>
  <si>
    <t xml:space="preserve">137 ROAD 1399                       </t>
  </si>
  <si>
    <t xml:space="preserve">134 ROAD 1399                       </t>
  </si>
  <si>
    <t xml:space="preserve">144 ROAD 1399                       </t>
  </si>
  <si>
    <t xml:space="preserve">153 ROAD 1399                       </t>
  </si>
  <si>
    <t xml:space="preserve">164 ROAD 1399                       </t>
  </si>
  <si>
    <t xml:space="preserve">171 A ROAD 1399                     </t>
  </si>
  <si>
    <t xml:space="preserve">183 ROAD 1399                       </t>
  </si>
  <si>
    <t xml:space="preserve">176 ROAD 1399                       </t>
  </si>
  <si>
    <t xml:space="preserve">188 ROAD 1399                       </t>
  </si>
  <si>
    <t xml:space="preserve">120 ROAD 1399            </t>
  </si>
  <si>
    <t xml:space="preserve">191 ROAD 1399                       </t>
  </si>
  <si>
    <t xml:space="preserve">200 ROAD 1399                       </t>
  </si>
  <si>
    <t xml:space="preserve">201 ROAD 1399                       </t>
  </si>
  <si>
    <t xml:space="preserve">203 ROAD 1399                       </t>
  </si>
  <si>
    <t xml:space="preserve">208 ROAD 1399                       </t>
  </si>
  <si>
    <t xml:space="preserve">217 ROAD 1399                       </t>
  </si>
  <si>
    <t xml:space="preserve">219 ROAD 1399                       </t>
  </si>
  <si>
    <t xml:space="preserve">213 A ROAD 1399                     </t>
  </si>
  <si>
    <t xml:space="preserve">221 ROAD 1399                       </t>
  </si>
  <si>
    <t xml:space="preserve">224 ROAD 1399                       </t>
  </si>
  <si>
    <t xml:space="preserve">228 ROAD 1399                       </t>
  </si>
  <si>
    <t xml:space="preserve">231 ROAD 1399                       </t>
  </si>
  <si>
    <t xml:space="preserve">235 ROAD 1399                       </t>
  </si>
  <si>
    <t xml:space="preserve">234 ROAD 1399                       </t>
  </si>
  <si>
    <t xml:space="preserve">234A ROAD 1399                      </t>
  </si>
  <si>
    <t xml:space="preserve">237 ROAD 1399                       </t>
  </si>
  <si>
    <t xml:space="preserve">238 ROAD 1399                       </t>
  </si>
  <si>
    <t xml:space="preserve">249 ROAD 1399                       </t>
  </si>
  <si>
    <t xml:space="preserve">255 ROAD 1399                       </t>
  </si>
  <si>
    <t xml:space="preserve">259 A ROAD 1399                     </t>
  </si>
  <si>
    <t xml:space="preserve">123 ROAD 1650                       </t>
  </si>
  <si>
    <t>METER CHANGE OUT</t>
  </si>
  <si>
    <t>NEW WATER MAIN</t>
  </si>
  <si>
    <t>VISUAL</t>
  </si>
  <si>
    <t>N/A</t>
  </si>
  <si>
    <t>MOOREVILLE RICHMOND WATER ASSOCIATION</t>
  </si>
  <si>
    <t xml:space="preserve">439 HIGHWAY 371                </t>
  </si>
  <si>
    <t xml:space="preserve">437 HIGHWAY 371                </t>
  </si>
  <si>
    <t xml:space="preserve">433 HIGHWAY 371                </t>
  </si>
  <si>
    <t xml:space="preserve">409 HIGHWAY 371                </t>
  </si>
  <si>
    <t xml:space="preserve">387 HIGHWAY 371               </t>
  </si>
  <si>
    <t xml:space="preserve">382 HIGHWAY 371                </t>
  </si>
  <si>
    <t xml:space="preserve">353 HIGHWAY371                </t>
  </si>
  <si>
    <t xml:space="preserve">117 RIDGELAND DRIVE                </t>
  </si>
  <si>
    <t xml:space="preserve">205 TITUS COVE               </t>
  </si>
  <si>
    <t xml:space="preserve">217 TITUS COVE                </t>
  </si>
  <si>
    <t xml:space="preserve">227 TITUS COVE              </t>
  </si>
  <si>
    <t xml:space="preserve">169 TITUS COVE               </t>
  </si>
  <si>
    <t xml:space="preserve">149 TITUS COVE                </t>
  </si>
  <si>
    <t xml:space="preserve">160 TITUS COVE               </t>
  </si>
  <si>
    <t xml:space="preserve">150 TITUS COVE               </t>
  </si>
  <si>
    <t xml:space="preserve">180 FAWN GROVE           </t>
  </si>
  <si>
    <t xml:space="preserve">573 FAWN GROVE           </t>
  </si>
  <si>
    <t xml:space="preserve">1122  MURPHY ROAD            </t>
  </si>
  <si>
    <t>268 ROAD 1409</t>
  </si>
  <si>
    <t>388 ROAD 1349</t>
  </si>
  <si>
    <t>285 ROAD 1498</t>
  </si>
  <si>
    <t>234 ROAD 1399</t>
  </si>
  <si>
    <t>794 ROAD 1498</t>
  </si>
  <si>
    <t xml:space="preserve">106 SUNNY MEADOWS        </t>
  </si>
  <si>
    <t xml:space="preserve">109 SUNNY MEADOWS            </t>
  </si>
  <si>
    <t xml:space="preserve">132 SUNNY MEADOWS               </t>
  </si>
  <si>
    <t xml:space="preserve">123 SUNNY MEADOWS               </t>
  </si>
  <si>
    <t xml:space="preserve">114 SUNNY MEADOWS          </t>
  </si>
  <si>
    <t xml:space="preserve">162 GOLDEN HILLS      </t>
  </si>
  <si>
    <t xml:space="preserve">174 GOLDEN HILLS                </t>
  </si>
  <si>
    <t xml:space="preserve">178 GOLDEN HILLS             </t>
  </si>
  <si>
    <t xml:space="preserve">188 GOLDEN HILLS              </t>
  </si>
  <si>
    <t xml:space="preserve">194 GOLDEN HILLS                </t>
  </si>
  <si>
    <t xml:space="preserve">194 GOLDEN HILLS             </t>
  </si>
  <si>
    <t xml:space="preserve">201 GOLDEN HILLS           </t>
  </si>
  <si>
    <t xml:space="preserve">206 GOLDEN HILLS           </t>
  </si>
  <si>
    <t xml:space="preserve">226 GOLDEN HILLS             </t>
  </si>
  <si>
    <t xml:space="preserve">116 RIDGELAND                  </t>
  </si>
  <si>
    <t xml:space="preserve">194 RIDGELAND                  </t>
  </si>
  <si>
    <t xml:space="preserve">148 RIDGELAND                  </t>
  </si>
  <si>
    <t xml:space="preserve">117 STURBRIDGE                 </t>
  </si>
  <si>
    <t xml:space="preserve">116 STURBRIDGE                  </t>
  </si>
  <si>
    <t xml:space="preserve">119 STURBRIDGE                  </t>
  </si>
  <si>
    <t xml:space="preserve">121 STURBRIDGE                  </t>
  </si>
  <si>
    <t xml:space="preserve">189 RIDGELAND                 </t>
  </si>
  <si>
    <t xml:space="preserve">230 GOLDEN HILLS            </t>
  </si>
  <si>
    <t xml:space="preserve">236 GOLDEN HILLS              </t>
  </si>
  <si>
    <t xml:space="preserve">139 GOLDEN HILLS           </t>
  </si>
  <si>
    <t xml:space="preserve">321 HIGHWAY 371                </t>
  </si>
  <si>
    <t xml:space="preserve">277 HIGHWAY 371                </t>
  </si>
  <si>
    <t xml:space="preserve">109 HIGHWAY 371                </t>
  </si>
  <si>
    <t xml:space="preserve">143 HIGHWAY 371                </t>
  </si>
  <si>
    <t xml:space="preserve">30 HIGHWAY 371                 </t>
  </si>
  <si>
    <t xml:space="preserve">235 HIGHWAY 371                </t>
  </si>
  <si>
    <t xml:space="preserve">316 HIGHWAY 371                </t>
  </si>
  <si>
    <t xml:space="preserve">464 HIGHWAY 371                </t>
  </si>
  <si>
    <t xml:space="preserve">566 HIGHWAY 371                </t>
  </si>
  <si>
    <t xml:space="preserve">469 HIGHWAY 371                </t>
  </si>
  <si>
    <t xml:space="preserve">78 SHILOH CHURCH                </t>
  </si>
  <si>
    <t xml:space="preserve">105 SHILOH CHURCH               </t>
  </si>
  <si>
    <t xml:space="preserve">659 HIGHWAY 371                </t>
  </si>
  <si>
    <t xml:space="preserve">707 HIGHWAY 371                </t>
  </si>
  <si>
    <t xml:space="preserve">722 HIGHWAY 371                </t>
  </si>
  <si>
    <t xml:space="preserve">746 HIGHWAY 371                </t>
  </si>
  <si>
    <t xml:space="preserve">785 HIGHWAY 371                </t>
  </si>
  <si>
    <t xml:space="preserve">59 HORTON DRIVE                  </t>
  </si>
  <si>
    <t xml:space="preserve">79 HORTON DRIVE            </t>
  </si>
  <si>
    <t xml:space="preserve">856 HIGHWAY 371               </t>
  </si>
  <si>
    <t xml:space="preserve">904 HIGHWAY 371               </t>
  </si>
  <si>
    <t xml:space="preserve">795 HIGHWAY 371                   </t>
  </si>
  <si>
    <t xml:space="preserve">847 HIGHWAY 371                   </t>
  </si>
  <si>
    <t xml:space="preserve">338 HIGHWAY 371                   </t>
  </si>
  <si>
    <t xml:space="preserve">324 HIGHWAY 371                   </t>
  </si>
  <si>
    <t xml:space="preserve">393 HIGHWAY 371                   </t>
  </si>
  <si>
    <t>PO BOX28</t>
  </si>
  <si>
    <t>MOOREVILLE</t>
  </si>
  <si>
    <t>MS</t>
  </si>
  <si>
    <t>DAVID FAUST</t>
  </si>
  <si>
    <t>MANAGER/ OPERATOR</t>
  </si>
  <si>
    <t>662-213-9971</t>
  </si>
  <si>
    <t>david-faust@comcast.net</t>
  </si>
  <si>
    <t>CWS</t>
  </si>
  <si>
    <t xml:space="preserve">260 ROAD 1830                       </t>
  </si>
  <si>
    <t xml:space="preserve">294 ROAD 1830                       </t>
  </si>
  <si>
    <t xml:space="preserve">300 ROAD 1830                       </t>
  </si>
  <si>
    <t xml:space="preserve">310 ROAD 1830                       </t>
  </si>
  <si>
    <t xml:space="preserve">520 ROAD 1543                       </t>
  </si>
  <si>
    <t xml:space="preserve">330 ROAD 1543                       </t>
  </si>
  <si>
    <t xml:space="preserve">369 ROAD 1543                       </t>
  </si>
  <si>
    <t xml:space="preserve">342 A ROAD 1543                     </t>
  </si>
  <si>
    <t xml:space="preserve">302 ROAD 1543                       </t>
  </si>
  <si>
    <t xml:space="preserve">527 ROAD 1543                       </t>
  </si>
  <si>
    <t xml:space="preserve">540 ROAD 1543                       </t>
  </si>
  <si>
    <t xml:space="preserve">537 ROAD 1543                       </t>
  </si>
  <si>
    <t xml:space="preserve">583 ROAD 1543                       </t>
  </si>
  <si>
    <t xml:space="preserve">1365 A ROAD 1498                    </t>
  </si>
  <si>
    <t xml:space="preserve">1379 ROAD 1498                      </t>
  </si>
  <si>
    <t xml:space="preserve">1351 ROAD 1498                      </t>
  </si>
  <si>
    <t xml:space="preserve">1339 ROAD 1498                      </t>
  </si>
  <si>
    <t xml:space="preserve">1403 ROAD 1498                      </t>
  </si>
  <si>
    <t xml:space="preserve">1396 ROAD 1498                      </t>
  </si>
  <si>
    <t xml:space="preserve">1404 ROAD 1498                      </t>
  </si>
  <si>
    <t xml:space="preserve">1424 ROAD 1498                      </t>
  </si>
  <si>
    <t xml:space="preserve">1428 ROAD 1498                      </t>
  </si>
  <si>
    <t xml:space="preserve">136 HORSESHOE ROAD                  </t>
  </si>
  <si>
    <t xml:space="preserve">2755 SHILOH ROAD                    </t>
  </si>
  <si>
    <t xml:space="preserve">2775 SHILOH ROAD                    </t>
  </si>
  <si>
    <t xml:space="preserve">2793 SHILOH ROAD                    </t>
  </si>
  <si>
    <t xml:space="preserve">1149 SHILOH ROAD                    </t>
  </si>
  <si>
    <t xml:space="preserve">2835 SHILOH ROAD                    </t>
  </si>
  <si>
    <t xml:space="preserve">2851 SHILOH ROAD                    </t>
  </si>
  <si>
    <t xml:space="preserve">2840 SHILOH ROAD                    </t>
  </si>
  <si>
    <t xml:space="preserve">2884 SHILOH ROAD                    </t>
  </si>
  <si>
    <t xml:space="preserve">2884 SHILOH ROAD        </t>
  </si>
  <si>
    <t xml:space="preserve">2916 SHILOH ROAD                    </t>
  </si>
  <si>
    <t xml:space="preserve">3036 SHILOH ROAD                    </t>
  </si>
  <si>
    <t xml:space="preserve">3050 SHILOH ROAD                    </t>
  </si>
  <si>
    <t xml:space="preserve">3090 SHILOH ROAD                    </t>
  </si>
  <si>
    <t xml:space="preserve">3130 SHILOH ROAD                    </t>
  </si>
  <si>
    <t xml:space="preserve">3149 SHILOH ROAD                    </t>
  </si>
  <si>
    <t xml:space="preserve">3178 SHILOH ROAD                    </t>
  </si>
  <si>
    <t xml:space="preserve">3263 SHILOH ROAD                    </t>
  </si>
  <si>
    <t xml:space="preserve">3246 SHILOH ROAD                    </t>
  </si>
  <si>
    <t xml:space="preserve">40 STARLING ROAD                    </t>
  </si>
  <si>
    <t xml:space="preserve">91 STARLING ROAD                    </t>
  </si>
  <si>
    <t xml:space="preserve">93 STARLING ROAD                    </t>
  </si>
  <si>
    <t xml:space="preserve">133 STARLING ROAD                   </t>
  </si>
  <si>
    <t xml:space="preserve">194 STARLING ROAD                   </t>
  </si>
  <si>
    <t xml:space="preserve">214 STARLING ROAD                   </t>
  </si>
  <si>
    <t xml:space="preserve">257 STARLING ROAD                   </t>
  </si>
  <si>
    <t xml:space="preserve">300 STARLING ROAD                   </t>
  </si>
  <si>
    <t xml:space="preserve">315 STARLING ROAD                   </t>
  </si>
  <si>
    <t xml:space="preserve">321 STARLING ROAD                   </t>
  </si>
  <si>
    <t xml:space="preserve">345 STARLING ROAD                   </t>
  </si>
  <si>
    <t xml:space="preserve">357 STARLING ROAD                   </t>
  </si>
  <si>
    <t xml:space="preserve">360 STARLING ROAD                   </t>
  </si>
  <si>
    <t xml:space="preserve">454 STARLING ROAD                   </t>
  </si>
  <si>
    <t xml:space="preserve">465 STARLING ROAD                   </t>
  </si>
  <si>
    <t xml:space="preserve">482 STARLING ROAD                   </t>
  </si>
  <si>
    <t xml:space="preserve">552 STARLING ROAD                   </t>
  </si>
  <si>
    <t xml:space="preserve">566 STARLING ROAD                   </t>
  </si>
  <si>
    <t xml:space="preserve">580 STARLING ROAD                   </t>
  </si>
  <si>
    <t xml:space="preserve">583 STARLING ROAD                   </t>
  </si>
  <si>
    <t xml:space="preserve">611 STARLING ROAD                   </t>
  </si>
  <si>
    <t xml:space="preserve">661 STARLING ROAD                   </t>
  </si>
  <si>
    <t xml:space="preserve">692 STARLING ROAD                   </t>
  </si>
  <si>
    <t xml:space="preserve">719 STARLING ROAD                   </t>
  </si>
  <si>
    <t xml:space="preserve">1051 ROAD 1970                      </t>
  </si>
  <si>
    <t xml:space="preserve">120 DRIVE 1840                      </t>
  </si>
  <si>
    <t xml:space="preserve">121 DRIVE 1840                      </t>
  </si>
  <si>
    <t xml:space="preserve">131 DRIVE 1840                      </t>
  </si>
  <si>
    <t xml:space="preserve">132 DRIVE 1840                      </t>
  </si>
  <si>
    <t xml:space="preserve">143 DRIVE 1840                      </t>
  </si>
  <si>
    <t xml:space="preserve">140 DRIVE 1840                      </t>
  </si>
  <si>
    <t xml:space="preserve">146 DRIVE 1840                      </t>
  </si>
  <si>
    <t xml:space="preserve">146 A DRIVE 1840                    </t>
  </si>
  <si>
    <t xml:space="preserve">150 DRIVE 1840                      </t>
  </si>
  <si>
    <t xml:space="preserve">161 DRIVE 1840                      </t>
  </si>
  <si>
    <t xml:space="preserve">166 DRIVE 1840                      </t>
  </si>
  <si>
    <t xml:space="preserve">171 DRIVE 1840                      </t>
  </si>
  <si>
    <t xml:space="preserve">172 DRIVE 1840                      </t>
  </si>
  <si>
    <t xml:space="preserve">3355 SHILOH ROAD                    </t>
  </si>
  <si>
    <t xml:space="preserve">1031 ROAD 1970                      </t>
  </si>
  <si>
    <t xml:space="preserve">1109 ROAD 1970                      </t>
  </si>
  <si>
    <t xml:space="preserve">1115 ROAD 1970                      </t>
  </si>
  <si>
    <t xml:space="preserve">1119 ROAD 1970                      </t>
  </si>
  <si>
    <t xml:space="preserve">1127 ROAD 1970                      </t>
  </si>
  <si>
    <t xml:space="preserve">3455 SHILOH ROAD                    </t>
  </si>
  <si>
    <t xml:space="preserve">3495 SHILOH ROAD                    </t>
  </si>
  <si>
    <t xml:space="preserve">3525 SHILOH ROAD                    </t>
  </si>
  <si>
    <t xml:space="preserve">3575 SHILOH ROAD                    </t>
  </si>
  <si>
    <t xml:space="preserve">3597 SHILOH ROAD                    </t>
  </si>
  <si>
    <t xml:space="preserve">977 SHILOH ROAD                     </t>
  </si>
  <si>
    <t xml:space="preserve">3795 SHILOH ROAD                    </t>
  </si>
  <si>
    <t xml:space="preserve">3655 SHILOH ROAD                    </t>
  </si>
  <si>
    <t xml:space="preserve">3765 SHILOH ROAD                    </t>
  </si>
  <si>
    <t xml:space="preserve">3779 SHILOH ROAD                    </t>
  </si>
  <si>
    <t xml:space="preserve">3779 B SHILOH ROAD                  </t>
  </si>
  <si>
    <t xml:space="preserve">835 HORSESHOE ROAD                  </t>
  </si>
  <si>
    <t xml:space="preserve">795 HORSESHOE ROAD                  </t>
  </si>
  <si>
    <t xml:space="preserve">775 HORSESHOE ROAD                  </t>
  </si>
  <si>
    <t xml:space="preserve">745 HORSESHOE ROAD                  </t>
  </si>
  <si>
    <t xml:space="preserve">669 HORSESHOE ROAD                  </t>
  </si>
  <si>
    <t xml:space="preserve">663 HORSESHOE ROAD                  </t>
  </si>
  <si>
    <t xml:space="preserve">285 HORSESHOE ROAD                  </t>
  </si>
  <si>
    <t xml:space="preserve">634 HORSESHOE ROAD                  </t>
  </si>
  <si>
    <t xml:space="preserve">575 HORSESHOE ROAD                  </t>
  </si>
  <si>
    <t xml:space="preserve">385 HORSESHOE ROAD                  </t>
  </si>
  <si>
    <t xml:space="preserve">485 HORSESHOE ROAD                  </t>
  </si>
  <si>
    <t xml:space="preserve">355 HORSESHOE ROAD                  </t>
  </si>
  <si>
    <t xml:space="preserve">498 HORSESHOE ROAD                  </t>
  </si>
  <si>
    <t xml:space="preserve">500 HORSESHOE ROAD                  </t>
  </si>
  <si>
    <t xml:space="preserve">546 STARLING ROAD                   </t>
  </si>
  <si>
    <t xml:space="preserve">450 STARLING ROAD                   </t>
  </si>
  <si>
    <t xml:space="preserve">475 HORSESHOE ROAD                  </t>
  </si>
  <si>
    <t xml:space="preserve">432 HORSESHOE ROAD                  </t>
  </si>
  <si>
    <t xml:space="preserve">410 HORSESHOE ROAD                  </t>
  </si>
  <si>
    <t xml:space="preserve">305 HORSESHOE ROAD                  </t>
  </si>
  <si>
    <t xml:space="preserve">165 HORSESHOE ROAD                  </t>
  </si>
  <si>
    <t xml:space="preserve">187 HORSESHOE ROAD                  </t>
  </si>
  <si>
    <t xml:space="preserve">125 HORSESHOE ROAD                  </t>
  </si>
  <si>
    <t xml:space="preserve">95 HORSESHOE ROAD                   </t>
  </si>
  <si>
    <t xml:space="preserve">61 HORSESHOE ROAD                   </t>
  </si>
  <si>
    <t xml:space="preserve">2700 SHILOH ROAD                    </t>
  </si>
  <si>
    <t xml:space="preserve">2690 SHILOH ROAD                    </t>
  </si>
  <si>
    <t xml:space="preserve">2650 SHILOH ROAD                    </t>
  </si>
  <si>
    <t xml:space="preserve">2652 SHILOH ROAD                    </t>
  </si>
  <si>
    <t xml:space="preserve">2630 SHILOH ROAD                    </t>
  </si>
  <si>
    <t xml:space="preserve">2625 SHILOH ROAD                    </t>
  </si>
  <si>
    <t xml:space="preserve">2460 SHILOH ROAD                    </t>
  </si>
  <si>
    <t xml:space="preserve">2415 SHILOH ROAD                    </t>
  </si>
  <si>
    <t xml:space="preserve">2414 SHILOH ROAD                    </t>
  </si>
  <si>
    <t xml:space="preserve">2374 SHILOH ROAD                    </t>
  </si>
  <si>
    <t xml:space="preserve">2371 SHILOH ROAD                    </t>
  </si>
  <si>
    <t xml:space="preserve">45 REYNOLDS ROAD                    </t>
  </si>
  <si>
    <t xml:space="preserve">95 REYNOLDS ROAD                    </t>
  </si>
  <si>
    <t xml:space="preserve">139 REYNOLDS ROAD                   </t>
  </si>
  <si>
    <t xml:space="preserve">2325 SHILOH ROAD                    </t>
  </si>
  <si>
    <t xml:space="preserve">2303 SHILOH ROAD                    </t>
  </si>
  <si>
    <t xml:space="preserve">2266 SHILOH ROAD                    </t>
  </si>
  <si>
    <t xml:space="preserve">2261 SHILOH ROAD                    </t>
  </si>
  <si>
    <t xml:space="preserve">2232 SHILOH ROAD                    </t>
  </si>
  <si>
    <t xml:space="preserve">2215 SHILOH ROAD                    </t>
  </si>
  <si>
    <t xml:space="preserve">2179 SHILOH ROAD                    </t>
  </si>
  <si>
    <t xml:space="preserve">171 PECK ROAD                       </t>
  </si>
  <si>
    <t xml:space="preserve">121 PECK ROAD                       </t>
  </si>
  <si>
    <t xml:space="preserve">95 HENDRIX-LIDKE ROAD               </t>
  </si>
  <si>
    <t xml:space="preserve">55 HENDRIX-LIDKE ROAD               </t>
  </si>
  <si>
    <t xml:space="preserve">1 PECK ROAD                         </t>
  </si>
  <si>
    <t xml:space="preserve">2160 SHILOH ROAD                    </t>
  </si>
  <si>
    <t xml:space="preserve">2150 SHILOH ROAD                    </t>
  </si>
  <si>
    <t xml:space="preserve">2081 SHILOH ROAD                    </t>
  </si>
  <si>
    <t xml:space="preserve">2056 SHILOH ROAD                    </t>
  </si>
  <si>
    <t xml:space="preserve">125 BIRD DOG ROAD                   </t>
  </si>
  <si>
    <t xml:space="preserve">65 BIRD DOG ROAD                    </t>
  </si>
  <si>
    <t xml:space="preserve">2000 SHILOH ROAD                    </t>
  </si>
  <si>
    <t xml:space="preserve">1956 SHILOH ROAD                    </t>
  </si>
  <si>
    <t xml:space="preserve">1720 SHILOH ROAD                    </t>
  </si>
  <si>
    <t xml:space="preserve">1786  SHILOH ROAD                   </t>
  </si>
  <si>
    <t xml:space="preserve">1895 SHILOH ROAD                    </t>
  </si>
  <si>
    <t xml:space="preserve">541 SHILOH CEMETERY ROAD            </t>
  </si>
  <si>
    <t xml:space="preserve">445 SHILOH CEMETERY ROAD            </t>
  </si>
  <si>
    <t xml:space="preserve">325 SHILOH CEMETARY ROAD            </t>
  </si>
  <si>
    <t xml:space="preserve">121 SHILOH CEMETERY ROAD            </t>
  </si>
  <si>
    <t xml:space="preserve">65 SHILOH CEMETERY ROAD             </t>
  </si>
  <si>
    <t xml:space="preserve">1 SHILOH CEMETERY ROAD              </t>
  </si>
  <si>
    <t xml:space="preserve">180 ROAD 1571                       </t>
  </si>
  <si>
    <t xml:space="preserve">187 ROAD 1571                       </t>
  </si>
  <si>
    <t xml:space="preserve">162 ROAD 1571                       </t>
  </si>
  <si>
    <t xml:space="preserve">156 ROAD 1571                       </t>
  </si>
  <si>
    <t xml:space="preserve">1836 SHILOH ROAD                    </t>
  </si>
  <si>
    <t xml:space="preserve">1699 SHILOH ROAD                    </t>
  </si>
  <si>
    <t xml:space="preserve">1704 SHILOH ROAD                    </t>
  </si>
  <si>
    <t xml:space="preserve">1636 SHILOH ROAD                    </t>
  </si>
  <si>
    <t xml:space="preserve">1025 SHILOH CHURCH ROAD             </t>
  </si>
  <si>
    <t xml:space="preserve">1630 SHILOH ROAD                    </t>
  </si>
  <si>
    <t xml:space="preserve">1602 SHILOH ROAD                    </t>
  </si>
  <si>
    <t xml:space="preserve">1000 SHILOH CHURCH ROAD             </t>
  </si>
  <si>
    <t xml:space="preserve">925 SHILOH CHURCH ROAD              </t>
  </si>
  <si>
    <t xml:space="preserve">922 SHILOH CHURCH ROAD              </t>
  </si>
  <si>
    <t xml:space="preserve">895 SHILOH CHURCH ROAD              </t>
  </si>
  <si>
    <t xml:space="preserve">870 SHILOH CHURCH ROAD              </t>
  </si>
  <si>
    <t xml:space="preserve">582 SHILOH CHURCH ROAD              </t>
  </si>
  <si>
    <t xml:space="preserve">572 SHILOH CHURCH ROAD              </t>
  </si>
  <si>
    <t xml:space="preserve">497 SHILOH CHURCH ROAD              </t>
  </si>
  <si>
    <t xml:space="preserve">11 LEMMON DRIVE                     </t>
  </si>
  <si>
    <t xml:space="preserve">488 SHILOH CHURCH ROAD              </t>
  </si>
  <si>
    <t xml:space="preserve">458 SHILOH CHURCH ROAD              </t>
  </si>
  <si>
    <t xml:space="preserve">439 SHILOH CHURCH ROAD              </t>
  </si>
  <si>
    <t xml:space="preserve">436 SHILOH CHURCH ROAD              </t>
  </si>
  <si>
    <t xml:space="preserve">385 SHILOH CHURCH ROAD              </t>
  </si>
  <si>
    <t xml:space="preserve">237 LEMMON DRIVE                    </t>
  </si>
  <si>
    <t xml:space="preserve">140 LEMMON DRIVE                    </t>
  </si>
  <si>
    <t xml:space="preserve">295 SHILOH CHURCH ROAD              </t>
  </si>
  <si>
    <t xml:space="preserve">1595 SHILOH ROAD                    </t>
  </si>
  <si>
    <t xml:space="preserve">1569 SHILOH ROAD                    </t>
  </si>
  <si>
    <t xml:space="preserve">1494 SHILOH ROAD                    </t>
  </si>
  <si>
    <t xml:space="preserve">1474 SHILOH ROAD                    </t>
  </si>
  <si>
    <t xml:space="preserve">1445 SHILOH ROAD                    </t>
  </si>
  <si>
    <t xml:space="preserve">1422 SHILOH ROAD                    </t>
  </si>
  <si>
    <t xml:space="preserve">1368 SHILOH ROAD                    </t>
  </si>
  <si>
    <t xml:space="preserve">1343 SHILOH ROAD                    </t>
  </si>
  <si>
    <t xml:space="preserve">1340 SHILOH ROAD                    </t>
  </si>
  <si>
    <t xml:space="preserve">1315 SHILOH ROAD                    </t>
  </si>
  <si>
    <t xml:space="preserve">1321 SHILOH ROAD                    </t>
  </si>
  <si>
    <t xml:space="preserve">1283 SHILOH ROAD                    </t>
  </si>
  <si>
    <t xml:space="preserve">1261 SHILOH ROAD                    </t>
  </si>
  <si>
    <t xml:space="preserve">1269 SHILOH ROAD                    </t>
  </si>
  <si>
    <t xml:space="preserve">1264 SHILOH ROAD                    </t>
  </si>
  <si>
    <t xml:space="preserve">1240 SHILOH ROAD                    </t>
  </si>
  <si>
    <t xml:space="preserve">1249 SHILOH ROAD                    </t>
  </si>
  <si>
    <t xml:space="preserve">1220 SHILOH ROAD                    </t>
  </si>
  <si>
    <t xml:space="preserve">1225 SHILOH ROAD                    </t>
  </si>
  <si>
    <t xml:space="preserve">1191 SHILOH ROAD                    </t>
  </si>
  <si>
    <t xml:space="preserve">1155 SHILOH ROAD                    </t>
  </si>
  <si>
    <t xml:space="preserve">21 BUCK ROAD                        </t>
  </si>
  <si>
    <t xml:space="preserve">50 BUCK ROAD                        </t>
  </si>
  <si>
    <t xml:space="preserve">85 BUCK ROAD                        </t>
  </si>
  <si>
    <t xml:space="preserve">140 BUCK ROAD                       </t>
  </si>
  <si>
    <t xml:space="preserve">175 BUCK ROAD                       </t>
  </si>
  <si>
    <t xml:space="preserve">240 BUCK ROAD                       </t>
  </si>
  <si>
    <t xml:space="preserve">408 BUCK ROAD                       </t>
  </si>
  <si>
    <t xml:space="preserve">50 SHILOH MANTACHIE ROAD            </t>
  </si>
  <si>
    <t xml:space="preserve">140 SHILOH MANTACHIE ROAD           </t>
  </si>
  <si>
    <t xml:space="preserve">179 SHILOH MANTACHIE ROAD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</si>
</sst>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 [$€-1];[Red]\-#,##0.00\ [$€-1]"/>
  </numFmts>
  <fonts count="2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u/>
      <sz val="11"/>
      <color theme="1"/>
      <name val="Calibri"/>
      <family val="2"/>
      <scheme val="minor"/>
    </font>
    <font>
      <b/>
      <sz val="12"/>
      <name val="Calibri"/>
      <family val="2"/>
      <scheme val="minor"/>
    </font>
    <font>
      <sz val="12"/>
      <name val="Calibri"/>
      <family val="2"/>
      <scheme val="minor"/>
    </font>
    <font>
      <b/>
      <sz val="11"/>
      <name val="Calibri"/>
      <family val="2"/>
      <scheme val="minor"/>
    </font>
    <font>
      <sz val="11"/>
      <name val="Calibri"/>
      <family val="2"/>
      <scheme val="minor"/>
    </font>
    <font>
      <b/>
      <sz val="10"/>
      <name val="Calibri"/>
      <family val="2"/>
      <scheme val="minor"/>
    </font>
    <font>
      <u/>
      <sz val="11"/>
      <color theme="1"/>
      <name val="Calibri"/>
      <family val="2"/>
      <scheme val="minor"/>
    </font>
    <font>
      <b/>
      <sz val="20"/>
      <color theme="0"/>
      <name val="Calibri Light"/>
      <family val="2"/>
      <scheme val="major"/>
    </font>
    <font>
      <i/>
      <sz val="11"/>
      <color theme="1"/>
      <name val="Calibri"/>
      <family val="2"/>
      <scheme val="minor"/>
    </font>
    <font>
      <b/>
      <i/>
      <sz val="11"/>
      <color theme="1"/>
      <name val="Calibri"/>
      <family val="2"/>
      <scheme val="minor"/>
    </font>
    <font>
      <i/>
      <sz val="11"/>
      <name val="Calibri"/>
      <family val="2"/>
      <scheme val="minor"/>
    </font>
    <font>
      <b/>
      <u/>
      <sz val="18"/>
      <color theme="1"/>
      <name val="Calibri"/>
      <family val="2"/>
      <scheme val="minor"/>
    </font>
    <font>
      <b/>
      <u/>
      <sz val="16"/>
      <color theme="1"/>
      <name val="Calibri"/>
      <family val="2"/>
      <scheme val="minor"/>
    </font>
    <font>
      <b/>
      <u/>
      <sz val="20"/>
      <color theme="1"/>
      <name val="Calibri"/>
      <family val="2"/>
      <scheme val="minor"/>
    </font>
    <font>
      <b/>
      <sz val="18"/>
      <color theme="1"/>
      <name val="Calibri"/>
      <family val="2"/>
      <scheme val="minor"/>
    </font>
    <font>
      <b/>
      <sz val="11"/>
      <color rgb="FFFF0000"/>
      <name val="Calibri"/>
      <family val="2"/>
      <scheme val="minor"/>
    </font>
    <font>
      <b/>
      <sz val="11"/>
      <color rgb="FFFF0000"/>
      <name val="Calibri"/>
      <family val="2"/>
    </font>
    <font>
      <b/>
      <u/>
      <sz val="22"/>
      <color theme="1"/>
      <name val="Calibri"/>
      <family val="2"/>
      <scheme val="minor"/>
    </font>
    <font>
      <sz val="22"/>
      <color theme="1"/>
      <name val="Calibri"/>
      <family val="2"/>
      <scheme val="minor"/>
    </font>
    <font>
      <sz val="8"/>
      <name val="Calibri"/>
      <family val="2"/>
      <scheme val="minor"/>
    </font>
    <font>
      <b/>
      <u/>
      <sz val="22"/>
      <name val="Calibri"/>
      <family val="2"/>
      <scheme val="minor"/>
    </font>
    <font>
      <u/>
      <sz val="22"/>
      <color theme="1"/>
      <name val="Calibri"/>
      <family val="2"/>
      <scheme val="minor"/>
    </font>
    <font>
      <b/>
      <sz val="14"/>
      <color theme="1"/>
      <name val="Calibri"/>
      <family val="2"/>
      <scheme val="minor"/>
    </font>
  </fonts>
  <fills count="22">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00B0F0"/>
        <bgColor indexed="64"/>
      </patternFill>
    </fill>
    <fill>
      <patternFill patternType="solid">
        <fgColor theme="3" tint="0.59999389629810485"/>
        <bgColor indexed="64"/>
      </patternFill>
    </fill>
    <fill>
      <patternFill patternType="solid">
        <fgColor rgb="FFFFFF00"/>
        <bgColor indexed="64"/>
      </patternFill>
    </fill>
    <fill>
      <patternFill patternType="solid">
        <fgColor theme="0"/>
        <bgColor indexed="64"/>
      </patternFill>
    </fill>
    <fill>
      <patternFill patternType="solid">
        <fgColor rgb="FF005EA2"/>
        <bgColor indexed="64"/>
      </patternFill>
    </fill>
    <fill>
      <patternFill patternType="solid">
        <fgColor rgb="FFF0F0F0"/>
        <bgColor indexed="64"/>
      </patternFill>
    </fill>
    <fill>
      <patternFill patternType="solid">
        <fgColor rgb="FF162E51"/>
        <bgColor indexed="64"/>
      </patternFill>
    </fill>
    <fill>
      <patternFill patternType="solid">
        <fgColor rgb="FFD9E8F6"/>
        <bgColor indexed="64"/>
      </patternFill>
    </fill>
    <fill>
      <patternFill patternType="solid">
        <fgColor theme="8" tint="0.79998168889431442"/>
        <bgColor indexed="64"/>
      </patternFill>
    </fill>
    <fill>
      <patternFill patternType="solid">
        <fgColor theme="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theme="7"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ck">
        <color indexed="64"/>
      </left>
      <right style="thin">
        <color indexed="64"/>
      </right>
      <top style="thin">
        <color indexed="64"/>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5" fillId="0" borderId="0" applyNumberFormat="0" applyFill="0" applyBorder="0" applyAlignment="0" applyProtection="0"/>
  </cellStyleXfs>
  <cellXfs count="194">
    <xf numFmtId="0" fontId="0" fillId="0" borderId="0" xfId="0"/>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3" fillId="0" borderId="1" xfId="0" applyFont="1" applyBorder="1" applyAlignment="1">
      <alignment horizontal="center" vertical="center"/>
    </xf>
    <xf numFmtId="0" fontId="7" fillId="5" borderId="1" xfId="0" applyFont="1" applyFill="1" applyBorder="1" applyAlignment="1">
      <alignment horizontal="center" vertical="center"/>
    </xf>
    <xf numFmtId="0" fontId="8" fillId="0" borderId="1" xfId="0" applyFont="1" applyBorder="1" applyAlignment="1">
      <alignment horizontal="left" vertical="top" wrapText="1"/>
    </xf>
    <xf numFmtId="0" fontId="7" fillId="5" borderId="1" xfId="0" applyFont="1" applyFill="1" applyBorder="1" applyAlignment="1">
      <alignment vertical="center"/>
    </xf>
    <xf numFmtId="0" fontId="7"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8" fillId="0" borderId="1" xfId="0" applyFont="1" applyBorder="1" applyAlignment="1">
      <alignment vertical="center"/>
    </xf>
    <xf numFmtId="0" fontId="10" fillId="0" borderId="1" xfId="0" applyFont="1" applyBorder="1" applyAlignment="1">
      <alignment horizontal="left" vertical="top" wrapText="1"/>
    </xf>
    <xf numFmtId="0" fontId="9" fillId="0" borderId="1" xfId="0" applyFont="1" applyBorder="1" applyAlignment="1">
      <alignment horizontal="center" vertical="center" wrapText="1"/>
    </xf>
    <xf numFmtId="0" fontId="0" fillId="0" borderId="1" xfId="0" applyBorder="1" applyAlignment="1">
      <alignment horizontal="left" vertical="top" wrapText="1"/>
    </xf>
    <xf numFmtId="0" fontId="0" fillId="0" borderId="1" xfId="0" applyBorder="1" applyAlignment="1">
      <alignment horizontal="left" vertical="center" wrapText="1"/>
    </xf>
    <xf numFmtId="0" fontId="0" fillId="0" borderId="1" xfId="0" applyBorder="1" applyAlignment="1">
      <alignment horizontal="center" vertical="center"/>
    </xf>
    <xf numFmtId="0" fontId="9" fillId="0" borderId="1" xfId="0" applyFont="1" applyBorder="1" applyAlignment="1">
      <alignment horizontal="center" vertical="center"/>
    </xf>
    <xf numFmtId="0" fontId="3" fillId="5" borderId="2" xfId="0" applyFont="1" applyFill="1"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vertical="center" wrapText="1"/>
    </xf>
    <xf numFmtId="0" fontId="0" fillId="0" borderId="1" xfId="0" applyBorder="1" applyAlignment="1">
      <alignment vertical="center"/>
    </xf>
    <xf numFmtId="0" fontId="9" fillId="6"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0" fillId="0" borderId="1" xfId="0" applyBorder="1"/>
    <xf numFmtId="0" fontId="0" fillId="0" borderId="1" xfId="0" applyBorder="1" applyAlignment="1">
      <alignment horizontal="left" vertical="top"/>
    </xf>
    <xf numFmtId="0" fontId="0" fillId="0" borderId="0" xfId="0" applyAlignment="1">
      <alignment horizontal="center" vertical="center"/>
    </xf>
    <xf numFmtId="0" fontId="0" fillId="0" borderId="0" xfId="0" applyAlignment="1">
      <alignment horizontal="left" vertical="top"/>
    </xf>
    <xf numFmtId="0" fontId="6" fillId="0" borderId="5" xfId="0" applyFont="1" applyBorder="1"/>
    <xf numFmtId="164" fontId="3" fillId="0" borderId="0" xfId="0" applyNumberFormat="1" applyFont="1"/>
    <xf numFmtId="0" fontId="5" fillId="0" borderId="0" xfId="2" applyAlignment="1">
      <alignment horizontal="left" vertical="top"/>
    </xf>
    <xf numFmtId="0" fontId="4" fillId="8" borderId="0" xfId="0" applyFont="1" applyFill="1"/>
    <xf numFmtId="0" fontId="0" fillId="8" borderId="9" xfId="0" applyFill="1" applyBorder="1"/>
    <xf numFmtId="0" fontId="0" fillId="8" borderId="0" xfId="0" applyFill="1"/>
    <xf numFmtId="0" fontId="0" fillId="8" borderId="4" xfId="0" applyFill="1" applyBorder="1" applyAlignment="1">
      <alignment vertical="center"/>
    </xf>
    <xf numFmtId="0" fontId="0" fillId="8" borderId="4" xfId="0" applyFill="1" applyBorder="1" applyAlignment="1">
      <alignment vertical="center" wrapText="1"/>
    </xf>
    <xf numFmtId="0" fontId="0" fillId="0" borderId="3" xfId="0" applyBorder="1" applyAlignment="1">
      <alignment vertical="center"/>
    </xf>
    <xf numFmtId="0" fontId="9" fillId="13" borderId="5" xfId="0" applyFont="1" applyFill="1" applyBorder="1" applyAlignment="1" applyProtection="1">
      <alignment horizontal="left" vertical="center" wrapText="1"/>
      <protection locked="0"/>
    </xf>
    <xf numFmtId="0" fontId="14" fillId="13" borderId="8" xfId="0" applyFont="1" applyFill="1" applyBorder="1" applyAlignment="1" applyProtection="1">
      <alignment horizontal="left" vertical="top" wrapText="1"/>
      <protection locked="0"/>
    </xf>
    <xf numFmtId="0" fontId="10" fillId="8" borderId="3" xfId="0" applyFont="1" applyFill="1" applyBorder="1" applyAlignment="1">
      <alignment vertical="center" wrapText="1"/>
    </xf>
    <xf numFmtId="0" fontId="10" fillId="8" borderId="8" xfId="0" applyFont="1" applyFill="1" applyBorder="1" applyAlignment="1">
      <alignment vertical="center" wrapText="1"/>
    </xf>
    <xf numFmtId="0" fontId="0" fillId="8" borderId="0" xfId="0" applyFill="1" applyAlignment="1">
      <alignment horizontal="left" vertical="top"/>
    </xf>
    <xf numFmtId="0" fontId="3" fillId="8" borderId="11" xfId="0" applyFont="1" applyFill="1" applyBorder="1" applyAlignment="1">
      <alignment horizontal="left" vertical="top"/>
    </xf>
    <xf numFmtId="0" fontId="0" fillId="8" borderId="3" xfId="0" applyFill="1" applyBorder="1" applyAlignment="1">
      <alignment vertical="center" wrapText="1"/>
    </xf>
    <xf numFmtId="0" fontId="16" fillId="13" borderId="5" xfId="0" applyFont="1" applyFill="1" applyBorder="1" applyAlignment="1" applyProtection="1">
      <alignment vertical="center" wrapText="1"/>
      <protection locked="0"/>
    </xf>
    <xf numFmtId="0" fontId="18" fillId="8" borderId="0" xfId="0" applyFont="1" applyFill="1"/>
    <xf numFmtId="0" fontId="18" fillId="0" borderId="0" xfId="0" applyFont="1"/>
    <xf numFmtId="0" fontId="0" fillId="0" borderId="0" xfId="0" applyAlignment="1">
      <alignment horizontal="center"/>
    </xf>
    <xf numFmtId="0" fontId="19" fillId="0" borderId="0" xfId="0" applyFont="1" applyAlignment="1">
      <alignment horizontal="center"/>
    </xf>
    <xf numFmtId="0" fontId="3" fillId="0" borderId="1" xfId="0" applyFont="1" applyBorder="1" applyAlignment="1">
      <alignment horizontal="center"/>
    </xf>
    <xf numFmtId="0" fontId="0" fillId="0" borderId="1" xfId="0" applyBorder="1" applyAlignment="1">
      <alignment horizontal="center"/>
    </xf>
    <xf numFmtId="0" fontId="10" fillId="0" borderId="1" xfId="0" applyFont="1" applyBorder="1" applyAlignment="1">
      <alignment horizontal="center" vertical="center"/>
    </xf>
    <xf numFmtId="0" fontId="3" fillId="0" borderId="0" xfId="0" applyFont="1" applyAlignment="1">
      <alignment horizontal="center"/>
    </xf>
    <xf numFmtId="0" fontId="0" fillId="0" borderId="0" xfId="0" applyAlignment="1">
      <alignment horizontal="left" vertical="center" wrapText="1"/>
    </xf>
    <xf numFmtId="0" fontId="0" fillId="5" borderId="1" xfId="0" applyFill="1" applyBorder="1" applyAlignment="1">
      <alignment wrapText="1"/>
    </xf>
    <xf numFmtId="0" fontId="0" fillId="0" borderId="1" xfId="0" applyBorder="1" applyAlignment="1">
      <alignment wrapText="1"/>
    </xf>
    <xf numFmtId="0" fontId="0" fillId="4" borderId="0" xfId="0" applyFill="1"/>
    <xf numFmtId="0" fontId="20" fillId="0" borderId="0" xfId="0" applyFont="1"/>
    <xf numFmtId="0" fontId="0" fillId="0" borderId="0" xfId="0" applyAlignment="1">
      <alignment horizontal="left"/>
    </xf>
    <xf numFmtId="0" fontId="21" fillId="8" borderId="0" xfId="0" applyFont="1" applyFill="1" applyAlignment="1">
      <alignment horizontal="center"/>
    </xf>
    <xf numFmtId="0" fontId="9" fillId="5" borderId="1" xfId="0" applyFont="1" applyFill="1" applyBorder="1" applyAlignment="1">
      <alignment horizontal="center" vertical="center"/>
    </xf>
    <xf numFmtId="0" fontId="0" fillId="4" borderId="1" xfId="0" applyFill="1" applyBorder="1" applyAlignment="1" applyProtection="1">
      <alignment horizontal="center" vertical="center" wrapText="1"/>
      <protection locked="0"/>
    </xf>
    <xf numFmtId="0" fontId="3" fillId="5" borderId="1" xfId="0" applyFont="1" applyFill="1" applyBorder="1" applyAlignment="1">
      <alignment horizontal="center" vertical="center"/>
    </xf>
    <xf numFmtId="0" fontId="0" fillId="4" borderId="1" xfId="0" applyFill="1" applyBorder="1" applyAlignment="1" applyProtection="1">
      <alignment horizontal="center" vertical="center"/>
      <protection locked="0"/>
    </xf>
    <xf numFmtId="0" fontId="3" fillId="5" borderId="1" xfId="0" applyFont="1" applyFill="1" applyBorder="1" applyAlignment="1">
      <alignment horizontal="center" vertical="center" wrapText="1"/>
    </xf>
    <xf numFmtId="14" fontId="0" fillId="4" borderId="14" xfId="0" applyNumberFormat="1" applyFill="1" applyBorder="1" applyAlignment="1" applyProtection="1">
      <alignment horizontal="center" vertical="center"/>
      <protection locked="0"/>
    </xf>
    <xf numFmtId="0" fontId="0" fillId="4" borderId="17" xfId="0" applyFill="1" applyBorder="1" applyAlignment="1" applyProtection="1">
      <alignment horizontal="center" vertical="center"/>
      <protection locked="0"/>
    </xf>
    <xf numFmtId="0" fontId="23" fillId="16" borderId="9" xfId="0" applyFont="1" applyFill="1" applyBorder="1" applyAlignment="1">
      <alignment horizontal="left" wrapText="1"/>
    </xf>
    <xf numFmtId="0" fontId="24" fillId="0" borderId="0" xfId="0" applyFont="1" applyAlignment="1">
      <alignment wrapText="1"/>
    </xf>
    <xf numFmtId="0" fontId="0" fillId="0" borderId="0" xfId="0" applyAlignment="1" applyProtection="1">
      <alignment horizontal="center" vertical="center"/>
      <protection hidden="1"/>
    </xf>
    <xf numFmtId="0" fontId="10" fillId="0" borderId="0" xfId="0" applyFont="1" applyAlignment="1">
      <alignment horizontal="center" vertical="center"/>
    </xf>
    <xf numFmtId="0" fontId="9" fillId="0" borderId="0" xfId="0" applyFont="1" applyAlignment="1">
      <alignment horizontal="center" vertical="center"/>
    </xf>
    <xf numFmtId="0" fontId="0" fillId="0" borderId="1" xfId="0" applyBorder="1" applyAlignment="1" applyProtection="1">
      <alignment horizontal="left"/>
      <protection locked="0"/>
    </xf>
    <xf numFmtId="0" fontId="0" fillId="0" borderId="1" xfId="0" applyBorder="1" applyAlignment="1" applyProtection="1">
      <alignment horizontal="center"/>
      <protection locked="0"/>
    </xf>
    <xf numFmtId="14" fontId="0" fillId="0" borderId="1" xfId="0" applyNumberFormat="1" applyBorder="1" applyAlignment="1" applyProtection="1">
      <alignment horizontal="center"/>
      <protection locked="0"/>
    </xf>
    <xf numFmtId="0" fontId="0" fillId="0" borderId="1" xfId="0" applyBorder="1" applyAlignment="1" applyProtection="1">
      <alignment horizontal="center"/>
      <protection hidden="1"/>
    </xf>
    <xf numFmtId="0" fontId="0" fillId="0" borderId="1" xfId="0" applyBorder="1" applyProtection="1">
      <protection hidden="1"/>
    </xf>
    <xf numFmtId="0" fontId="0" fillId="0" borderId="0" xfId="0" applyProtection="1">
      <protection hidden="1"/>
    </xf>
    <xf numFmtId="0" fontId="0" fillId="18" borderId="0" xfId="0" applyFill="1" applyAlignment="1">
      <alignment horizontal="center"/>
    </xf>
    <xf numFmtId="0" fontId="0" fillId="0" borderId="0" xfId="0" applyAlignment="1" applyProtection="1">
      <alignment horizontal="center"/>
      <protection hidden="1"/>
    </xf>
    <xf numFmtId="14" fontId="0" fillId="0" borderId="0" xfId="0" applyNumberFormat="1" applyAlignment="1">
      <alignment horizontal="center"/>
    </xf>
    <xf numFmtId="0" fontId="0" fillId="19" borderId="1" xfId="0" applyFill="1" applyBorder="1" applyAlignment="1" applyProtection="1">
      <alignment horizontal="left"/>
      <protection locked="0"/>
    </xf>
    <xf numFmtId="0" fontId="0" fillId="19" borderId="1" xfId="0" applyFill="1" applyBorder="1" applyAlignment="1" applyProtection="1">
      <alignment horizontal="center"/>
      <protection locked="0"/>
    </xf>
    <xf numFmtId="14" fontId="0" fillId="19" borderId="1" xfId="0" applyNumberFormat="1" applyFill="1" applyBorder="1" applyAlignment="1" applyProtection="1">
      <alignment horizontal="center"/>
      <protection locked="0"/>
    </xf>
    <xf numFmtId="0" fontId="0" fillId="0" borderId="4" xfId="0" applyBorder="1"/>
    <xf numFmtId="0" fontId="9" fillId="5" borderId="14" xfId="0" applyFont="1" applyFill="1" applyBorder="1" applyAlignment="1">
      <alignment horizontal="center" vertical="center" wrapText="1"/>
    </xf>
    <xf numFmtId="0" fontId="9" fillId="6" borderId="18"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9" fillId="7" borderId="18" xfId="0" applyFont="1" applyFill="1" applyBorder="1" applyAlignment="1">
      <alignment horizontal="center" vertical="center" wrapText="1"/>
    </xf>
    <xf numFmtId="0" fontId="0" fillId="0" borderId="14" xfId="0" applyBorder="1" applyAlignment="1" applyProtection="1">
      <alignment horizontal="center"/>
      <protection locked="0"/>
    </xf>
    <xf numFmtId="0" fontId="0" fillId="19" borderId="14" xfId="0" applyFill="1" applyBorder="1" applyAlignment="1" applyProtection="1">
      <alignment horizontal="center"/>
      <protection locked="0"/>
    </xf>
    <xf numFmtId="0" fontId="9" fillId="20" borderId="1" xfId="0" applyFont="1" applyFill="1" applyBorder="1" applyAlignment="1">
      <alignment horizontal="center" vertical="center" wrapText="1"/>
    </xf>
    <xf numFmtId="0" fontId="9" fillId="5" borderId="1" xfId="0" applyFont="1" applyFill="1" applyBorder="1" applyAlignment="1" applyProtection="1">
      <alignment horizontal="center" vertical="center" wrapText="1"/>
      <protection locked="0"/>
    </xf>
    <xf numFmtId="0" fontId="0" fillId="0" borderId="21" xfId="0" applyBorder="1" applyAlignment="1" applyProtection="1">
      <alignment horizontal="center"/>
      <protection locked="0"/>
    </xf>
    <xf numFmtId="0" fontId="0" fillId="19" borderId="21" xfId="0" applyFill="1" applyBorder="1" applyAlignment="1" applyProtection="1">
      <alignment horizontal="center"/>
      <protection locked="0"/>
    </xf>
    <xf numFmtId="0" fontId="9" fillId="5" borderId="21" xfId="0" applyFont="1" applyFill="1" applyBorder="1" applyAlignment="1" applyProtection="1">
      <alignment horizontal="center" vertical="center" wrapText="1"/>
      <protection locked="0"/>
    </xf>
    <xf numFmtId="0" fontId="3" fillId="20" borderId="1" xfId="0" applyFont="1" applyFill="1" applyBorder="1" applyAlignment="1" applyProtection="1">
      <alignment horizontal="center" vertical="center"/>
      <protection hidden="1"/>
    </xf>
    <xf numFmtId="0" fontId="0" fillId="19" borderId="1" xfId="0" applyFill="1" applyBorder="1" applyProtection="1">
      <protection hidden="1"/>
    </xf>
    <xf numFmtId="0" fontId="0" fillId="0" borderId="18" xfId="0" quotePrefix="1" applyBorder="1" applyAlignment="1" applyProtection="1">
      <alignment horizontal="center" vertical="center"/>
      <protection hidden="1"/>
    </xf>
    <xf numFmtId="0" fontId="9" fillId="4" borderId="0" xfId="0" applyFont="1" applyFill="1" applyAlignment="1">
      <alignment horizontal="center" vertical="center" wrapText="1"/>
    </xf>
    <xf numFmtId="0" fontId="18" fillId="2" borderId="0" xfId="0" applyFont="1" applyFill="1" applyAlignment="1">
      <alignment horizontal="center"/>
    </xf>
    <xf numFmtId="0" fontId="0" fillId="0" borderId="1" xfId="0" quotePrefix="1" applyBorder="1" applyAlignment="1" applyProtection="1">
      <alignment horizontal="center"/>
      <protection hidden="1"/>
    </xf>
    <xf numFmtId="0" fontId="3" fillId="20" borderId="1" xfId="0" applyFont="1" applyFill="1" applyBorder="1" applyAlignment="1" applyProtection="1">
      <alignment horizontal="center" vertical="center" wrapText="1"/>
      <protection hidden="1"/>
    </xf>
    <xf numFmtId="0" fontId="0" fillId="0" borderId="1" xfId="0" applyBorder="1" applyAlignment="1" applyProtection="1">
      <alignment horizontal="left" indent="1"/>
      <protection locked="0"/>
    </xf>
    <xf numFmtId="0" fontId="0" fillId="19" borderId="1" xfId="0" applyFill="1" applyBorder="1" applyAlignment="1" applyProtection="1">
      <alignment horizontal="left" indent="1"/>
      <protection locked="0"/>
    </xf>
    <xf numFmtId="0" fontId="0" fillId="0" borderId="14" xfId="0" applyBorder="1" applyAlignment="1" applyProtection="1">
      <alignment horizontal="left" indent="1"/>
      <protection locked="0"/>
    </xf>
    <xf numFmtId="0" fontId="0" fillId="19" borderId="14" xfId="0" applyFill="1" applyBorder="1" applyAlignment="1" applyProtection="1">
      <alignment horizontal="left" indent="1"/>
      <protection locked="0"/>
    </xf>
    <xf numFmtId="0" fontId="0" fillId="0" borderId="1" xfId="0" applyBorder="1" applyAlignment="1" applyProtection="1">
      <alignment horizontal="left" indent="1"/>
      <protection hidden="1"/>
    </xf>
    <xf numFmtId="0" fontId="0" fillId="19" borderId="1" xfId="0" applyFill="1" applyBorder="1" applyAlignment="1" applyProtection="1">
      <alignment horizontal="left" indent="1"/>
      <protection hidden="1"/>
    </xf>
    <xf numFmtId="0" fontId="0" fillId="0" borderId="16" xfId="0" applyBorder="1" applyAlignment="1" applyProtection="1">
      <alignment horizontal="center"/>
      <protection locked="0"/>
    </xf>
    <xf numFmtId="0" fontId="0" fillId="19" borderId="16" xfId="0" applyFill="1" applyBorder="1" applyAlignment="1" applyProtection="1">
      <alignment horizontal="center"/>
      <protection locked="0"/>
    </xf>
    <xf numFmtId="0" fontId="3" fillId="0" borderId="1" xfId="0" applyFont="1" applyBorder="1"/>
    <xf numFmtId="0" fontId="3" fillId="6" borderId="1" xfId="0" applyFont="1" applyFill="1" applyBorder="1" applyAlignment="1">
      <alignment wrapText="1"/>
    </xf>
    <xf numFmtId="0" fontId="0" fillId="19" borderId="18" xfId="0" quotePrefix="1" applyFill="1" applyBorder="1" applyAlignment="1" applyProtection="1">
      <alignment horizontal="center" vertical="center"/>
      <protection hidden="1"/>
    </xf>
    <xf numFmtId="0" fontId="0" fillId="19" borderId="1" xfId="0" applyFill="1" applyBorder="1" applyAlignment="1" applyProtection="1">
      <alignment horizontal="center"/>
      <protection hidden="1"/>
    </xf>
    <xf numFmtId="0" fontId="0" fillId="19" borderId="1" xfId="0" quotePrefix="1" applyFill="1" applyBorder="1" applyAlignment="1" applyProtection="1">
      <alignment horizontal="center"/>
      <protection hidden="1"/>
    </xf>
    <xf numFmtId="0" fontId="9" fillId="7" borderId="16" xfId="0" applyFont="1" applyFill="1" applyBorder="1" applyAlignment="1">
      <alignment horizontal="center" vertical="center" wrapText="1"/>
    </xf>
    <xf numFmtId="0" fontId="28" fillId="21" borderId="9" xfId="0" applyFont="1" applyFill="1" applyBorder="1" applyAlignment="1">
      <alignment horizontal="center" wrapText="1"/>
    </xf>
    <xf numFmtId="0" fontId="11" fillId="5" borderId="1" xfId="0" applyFont="1" applyFill="1" applyBorder="1" applyAlignment="1">
      <alignment horizontal="center" vertical="center" wrapText="1"/>
    </xf>
    <xf numFmtId="0" fontId="9" fillId="13" borderId="13" xfId="0" applyFont="1" applyFill="1" applyBorder="1" applyAlignment="1" applyProtection="1">
      <alignment horizontal="left" vertical="center" wrapText="1"/>
      <protection locked="0"/>
    </xf>
    <xf numFmtId="0" fontId="0" fillId="8" borderId="11" xfId="0" applyFill="1" applyBorder="1" applyAlignment="1">
      <alignment horizontal="left" vertical="top"/>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0" fillId="0" borderId="1" xfId="0" applyBorder="1" applyAlignment="1">
      <alignment horizontal="center" vertical="center" wrapText="1"/>
    </xf>
    <xf numFmtId="0" fontId="0" fillId="0" borderId="0" xfId="0" applyAlignment="1">
      <alignment horizontal="left" indent="2"/>
    </xf>
    <xf numFmtId="0" fontId="0" fillId="0" borderId="0" xfId="0" applyAlignment="1">
      <alignment horizontal="left" indent="3"/>
    </xf>
    <xf numFmtId="0" fontId="0" fillId="0" borderId="0" xfId="0" applyAlignment="1">
      <alignment horizontal="left" indent="4"/>
    </xf>
    <xf numFmtId="0" fontId="0" fillId="0" borderId="0" xfId="0" applyAlignment="1">
      <alignment horizontal="left" vertical="center" indent="3"/>
    </xf>
    <xf numFmtId="0" fontId="9" fillId="13" borderId="5" xfId="0" applyFont="1" applyFill="1" applyBorder="1" applyAlignment="1" applyProtection="1">
      <alignment horizontal="center" vertical="center" wrapText="1"/>
      <protection locked="0"/>
    </xf>
    <xf numFmtId="37" fontId="9" fillId="13" borderId="13" xfId="1" applyNumberFormat="1" applyFont="1" applyFill="1" applyBorder="1" applyAlignment="1" applyProtection="1">
      <alignment horizontal="center" vertical="center" wrapText="1"/>
      <protection locked="0"/>
    </xf>
    <xf numFmtId="0" fontId="0" fillId="0" borderId="0" xfId="0" applyAlignment="1">
      <alignment horizontal="right"/>
    </xf>
    <xf numFmtId="0" fontId="9" fillId="13" borderId="12" xfId="0" applyFont="1" applyFill="1" applyBorder="1" applyAlignment="1" applyProtection="1">
      <alignment horizontal="left" vertical="center" wrapText="1"/>
      <protection locked="0"/>
    </xf>
    <xf numFmtId="0" fontId="9" fillId="13" borderId="13" xfId="0" applyFont="1" applyFill="1" applyBorder="1" applyAlignment="1" applyProtection="1">
      <alignment horizontal="left" vertical="center" wrapText="1"/>
      <protection locked="0"/>
    </xf>
    <xf numFmtId="0" fontId="13" fillId="9" borderId="6" xfId="0" applyFont="1" applyFill="1" applyBorder="1" applyAlignment="1">
      <alignment horizontal="center"/>
    </xf>
    <xf numFmtId="0" fontId="13" fillId="9" borderId="7" xfId="0" applyFont="1" applyFill="1" applyBorder="1" applyAlignment="1">
      <alignment horizontal="center"/>
    </xf>
    <xf numFmtId="0" fontId="13" fillId="9" borderId="8" xfId="0" applyFont="1" applyFill="1" applyBorder="1" applyAlignment="1">
      <alignment horizontal="center"/>
    </xf>
    <xf numFmtId="0" fontId="0" fillId="8" borderId="0" xfId="0" applyFill="1" applyAlignment="1">
      <alignment horizontal="left"/>
    </xf>
    <xf numFmtId="0" fontId="14" fillId="10" borderId="0" xfId="0" applyFont="1" applyFill="1" applyAlignment="1">
      <alignment horizontal="left" wrapText="1"/>
    </xf>
    <xf numFmtId="0" fontId="2" fillId="11" borderId="6" xfId="0" applyFont="1" applyFill="1" applyBorder="1" applyAlignment="1">
      <alignment horizontal="left"/>
    </xf>
    <xf numFmtId="0" fontId="2" fillId="11" borderId="7" xfId="0" applyFont="1" applyFill="1" applyBorder="1" applyAlignment="1">
      <alignment horizontal="left"/>
    </xf>
    <xf numFmtId="0" fontId="2" fillId="11" borderId="8" xfId="0" applyFont="1" applyFill="1" applyBorder="1" applyAlignment="1">
      <alignment horizontal="left"/>
    </xf>
    <xf numFmtId="0" fontId="0" fillId="8" borderId="10" xfId="0" applyFill="1" applyBorder="1" applyAlignment="1">
      <alignment horizontal="left" vertical="center" wrapText="1"/>
    </xf>
    <xf numFmtId="0" fontId="0" fillId="8" borderId="0" xfId="0" applyFill="1" applyAlignment="1">
      <alignment horizontal="left" vertical="center" wrapText="1"/>
    </xf>
    <xf numFmtId="0" fontId="0" fillId="8" borderId="11" xfId="0" applyFill="1" applyBorder="1" applyAlignment="1">
      <alignment horizontal="left" vertical="center" wrapText="1"/>
    </xf>
    <xf numFmtId="0" fontId="9" fillId="12" borderId="12" xfId="0" applyFont="1" applyFill="1" applyBorder="1" applyAlignment="1" applyProtection="1">
      <alignment horizontal="left" vertical="center" wrapText="1"/>
      <protection locked="0"/>
    </xf>
    <xf numFmtId="0" fontId="9" fillId="12" borderId="9" xfId="0" applyFont="1" applyFill="1" applyBorder="1" applyAlignment="1" applyProtection="1">
      <alignment horizontal="left" vertical="center" wrapText="1"/>
      <protection locked="0"/>
    </xf>
    <xf numFmtId="0" fontId="9" fillId="12" borderId="13" xfId="0" applyFont="1" applyFill="1" applyBorder="1" applyAlignment="1" applyProtection="1">
      <alignment horizontal="left" vertical="center" wrapText="1"/>
      <protection locked="0"/>
    </xf>
    <xf numFmtId="0" fontId="10" fillId="0" borderId="14" xfId="0" applyFont="1" applyBorder="1" applyAlignment="1" applyProtection="1">
      <alignment horizontal="left" vertical="center" wrapText="1"/>
      <protection locked="0"/>
    </xf>
    <xf numFmtId="0" fontId="10" fillId="0" borderId="15" xfId="0" applyFont="1" applyBorder="1" applyAlignment="1" applyProtection="1">
      <alignment horizontal="left" vertical="center" wrapText="1"/>
      <protection locked="0"/>
    </xf>
    <xf numFmtId="0" fontId="2" fillId="11" borderId="14" xfId="0" applyFont="1" applyFill="1" applyBorder="1" applyAlignment="1">
      <alignment horizontal="left"/>
    </xf>
    <xf numFmtId="0" fontId="2" fillId="11" borderId="15" xfId="0" applyFont="1" applyFill="1" applyBorder="1" applyAlignment="1">
      <alignment horizontal="left"/>
    </xf>
    <xf numFmtId="0" fontId="2" fillId="11" borderId="16" xfId="0" applyFont="1" applyFill="1" applyBorder="1" applyAlignment="1">
      <alignment horizontal="left"/>
    </xf>
    <xf numFmtId="0" fontId="10" fillId="8" borderId="6" xfId="0" applyFont="1" applyFill="1" applyBorder="1" applyAlignment="1">
      <alignment horizontal="left" vertical="center" wrapText="1"/>
    </xf>
    <xf numFmtId="0" fontId="10" fillId="8" borderId="7" xfId="0" applyFont="1" applyFill="1" applyBorder="1" applyAlignment="1">
      <alignment horizontal="left" vertical="center" wrapText="1"/>
    </xf>
    <xf numFmtId="0" fontId="10" fillId="8" borderId="8" xfId="0" applyFont="1" applyFill="1" applyBorder="1" applyAlignment="1">
      <alignment horizontal="left" vertical="center" wrapText="1"/>
    </xf>
    <xf numFmtId="0" fontId="9" fillId="13" borderId="9" xfId="0" applyFont="1" applyFill="1" applyBorder="1" applyAlignment="1" applyProtection="1">
      <alignment horizontal="left" vertical="center" wrapText="1"/>
      <protection locked="0"/>
    </xf>
    <xf numFmtId="0" fontId="3" fillId="13" borderId="12" xfId="0" applyFont="1" applyFill="1" applyBorder="1" applyAlignment="1" applyProtection="1">
      <alignment horizontal="left" vertical="center" wrapText="1"/>
      <protection locked="0"/>
    </xf>
    <xf numFmtId="0" fontId="3" fillId="13" borderId="13" xfId="0" applyFont="1" applyFill="1" applyBorder="1" applyAlignment="1" applyProtection="1">
      <alignment horizontal="left" vertical="center" wrapText="1"/>
      <protection locked="0"/>
    </xf>
    <xf numFmtId="0" fontId="0" fillId="8" borderId="10" xfId="0" applyFill="1" applyBorder="1" applyAlignment="1">
      <alignment horizontal="left" vertical="top"/>
    </xf>
    <xf numFmtId="0" fontId="0" fillId="8" borderId="11" xfId="0" applyFill="1" applyBorder="1" applyAlignment="1">
      <alignment horizontal="left" vertical="top"/>
    </xf>
    <xf numFmtId="0" fontId="3" fillId="13" borderId="12" xfId="0" applyFont="1" applyFill="1" applyBorder="1" applyAlignment="1" applyProtection="1">
      <alignment horizontal="left" vertical="center"/>
      <protection locked="0"/>
    </xf>
    <xf numFmtId="0" fontId="3" fillId="13" borderId="11" xfId="0" applyFont="1" applyFill="1" applyBorder="1" applyAlignment="1" applyProtection="1">
      <alignment horizontal="left" vertical="center"/>
      <protection locked="0"/>
    </xf>
    <xf numFmtId="0" fontId="3" fillId="13" borderId="13" xfId="0" applyFont="1" applyFill="1" applyBorder="1" applyAlignment="1" applyProtection="1">
      <alignment horizontal="left" vertical="center"/>
      <protection locked="0"/>
    </xf>
    <xf numFmtId="0" fontId="0" fillId="8" borderId="6" xfId="0" applyFill="1" applyBorder="1" applyAlignment="1">
      <alignment horizontal="left" vertical="top"/>
    </xf>
    <xf numFmtId="0" fontId="0" fillId="8" borderId="8" xfId="0" applyFill="1" applyBorder="1" applyAlignment="1">
      <alignment horizontal="left" vertical="top"/>
    </xf>
    <xf numFmtId="0" fontId="5" fillId="13" borderId="12" xfId="2" applyFill="1" applyBorder="1" applyAlignment="1" applyProtection="1">
      <alignment horizontal="left" vertical="center"/>
      <protection locked="0"/>
    </xf>
    <xf numFmtId="0" fontId="3" fillId="13" borderId="11" xfId="0" applyFont="1" applyFill="1" applyBorder="1" applyAlignment="1" applyProtection="1">
      <alignment horizontal="left" vertical="center" wrapText="1"/>
      <protection locked="0"/>
    </xf>
    <xf numFmtId="0" fontId="23" fillId="17" borderId="19" xfId="0" applyFont="1" applyFill="1" applyBorder="1" applyAlignment="1">
      <alignment horizontal="center"/>
    </xf>
    <xf numFmtId="0" fontId="23" fillId="17" borderId="9" xfId="0" applyFont="1" applyFill="1" applyBorder="1" applyAlignment="1">
      <alignment horizontal="center"/>
    </xf>
    <xf numFmtId="0" fontId="23" fillId="17" borderId="20" xfId="0" applyFont="1" applyFill="1" applyBorder="1" applyAlignment="1">
      <alignment horizontal="center"/>
    </xf>
    <xf numFmtId="0" fontId="23" fillId="21" borderId="0" xfId="0" applyFont="1" applyFill="1" applyAlignment="1">
      <alignment horizontal="center"/>
    </xf>
    <xf numFmtId="0" fontId="20" fillId="15" borderId="0" xfId="0" applyFont="1" applyFill="1" applyAlignment="1">
      <alignment horizontal="center"/>
    </xf>
    <xf numFmtId="0" fontId="0" fillId="0" borderId="0" xfId="0"/>
    <xf numFmtId="0" fontId="0" fillId="0" borderId="9" xfId="0" applyBorder="1" applyAlignment="1">
      <alignment horizontal="center"/>
    </xf>
    <xf numFmtId="0" fontId="23" fillId="2" borderId="12" xfId="0" applyFont="1" applyFill="1" applyBorder="1" applyAlignment="1">
      <alignment horizontal="center"/>
    </xf>
    <xf numFmtId="0" fontId="0" fillId="0" borderId="20" xfId="0" applyBorder="1" applyAlignment="1">
      <alignment horizontal="center"/>
    </xf>
    <xf numFmtId="0" fontId="23" fillId="2" borderId="12" xfId="0" applyFont="1" applyFill="1" applyBorder="1" applyAlignment="1">
      <alignment horizontal="left"/>
    </xf>
    <xf numFmtId="0" fontId="23" fillId="2" borderId="9" xfId="0" applyFont="1" applyFill="1" applyBorder="1" applyAlignment="1">
      <alignment horizontal="left"/>
    </xf>
    <xf numFmtId="0" fontId="0" fillId="0" borderId="9" xfId="0" applyBorder="1" applyAlignment="1">
      <alignment horizontal="left"/>
    </xf>
    <xf numFmtId="0" fontId="0" fillId="0" borderId="13" xfId="0" applyBorder="1"/>
    <xf numFmtId="0" fontId="17" fillId="14" borderId="0" xfId="0" applyFont="1" applyFill="1" applyAlignment="1">
      <alignment horizontal="center"/>
    </xf>
    <xf numFmtId="0" fontId="18" fillId="14" borderId="0" xfId="0" applyFont="1" applyFill="1" applyAlignment="1">
      <alignment horizontal="center"/>
    </xf>
    <xf numFmtId="0" fontId="6" fillId="2" borderId="1" xfId="0" applyFont="1" applyFill="1" applyBorder="1" applyAlignment="1">
      <alignment horizontal="center" vertical="center"/>
    </xf>
    <xf numFmtId="0" fontId="3" fillId="3" borderId="1" xfId="0" applyFont="1" applyFill="1" applyBorder="1" applyAlignment="1">
      <alignment horizont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3" fillId="3" borderId="1" xfId="0" applyFont="1" applyFill="1" applyBorder="1" applyAlignment="1">
      <alignment horizontal="center" vertical="center" wrapText="1"/>
    </xf>
    <xf numFmtId="0" fontId="26" fillId="17" borderId="14" xfId="0" applyFont="1" applyFill="1" applyBorder="1" applyAlignment="1">
      <alignment horizontal="center" vertical="center" wrapText="1"/>
    </xf>
    <xf numFmtId="0" fontId="27" fillId="17" borderId="15" xfId="0" applyFont="1" applyFill="1" applyBorder="1"/>
    <xf numFmtId="0" fontId="27" fillId="17" borderId="16" xfId="0" applyFont="1" applyFill="1" applyBorder="1"/>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cellXfs>
  <cellStyles count="3">
    <cellStyle name="Comma" xfId="1" builtinId="3"/>
    <cellStyle name="Hyperlink" xfId="2" builtinId="8"/>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10/relationships/person" Target="persons/person2.xml"/><Relationship Id="rId18" Type="http://schemas.microsoft.com/office/2017/10/relationships/person" Target="persons/person7.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10/relationships/person" Target="persons/person1.xml"/><Relationship Id="rId17" Type="http://schemas.microsoft.com/office/2017/10/relationships/person" Target="persons/person6.xml"/><Relationship Id="rId2" Type="http://schemas.openxmlformats.org/officeDocument/2006/relationships/worksheet" Target="worksheets/sheet2.xml"/><Relationship Id="rId16" Type="http://schemas.microsoft.com/office/2017/10/relationships/person" Target="persons/person5.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10/relationships/person" Target="persons/person0.xml"/><Relationship Id="rId5" Type="http://schemas.openxmlformats.org/officeDocument/2006/relationships/worksheet" Target="worksheets/sheet5.xml"/><Relationship Id="rId15" Type="http://schemas.microsoft.com/office/2017/10/relationships/person" Target="persons/person3.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 Id="rId14" Type="http://schemas.microsoft.com/office/2017/10/relationships/person" Target="persons/person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371475</xdr:colOff>
      <xdr:row>0</xdr:row>
      <xdr:rowOff>9525</xdr:rowOff>
    </xdr:from>
    <xdr:to>
      <xdr:col>3</xdr:col>
      <xdr:colOff>2036445</xdr:colOff>
      <xdr:row>6</xdr:row>
      <xdr:rowOff>171335</xdr:rowOff>
    </xdr:to>
    <xdr:pic>
      <xdr:nvPicPr>
        <xdr:cNvPr id="2" name="Picture 1">
          <a:extLst>
            <a:ext uri="{FF2B5EF4-FFF2-40B4-BE49-F238E27FC236}">
              <a16:creationId xmlns:a16="http://schemas.microsoft.com/office/drawing/2014/main" id="{1B711D79-FAE1-14C0-6C52-D28CE24D5692}"/>
            </a:ext>
          </a:extLst>
        </xdr:cNvPr>
        <xdr:cNvPicPr>
          <a:picLocks noChangeAspect="1"/>
        </xdr:cNvPicPr>
      </xdr:nvPicPr>
      <xdr:blipFill>
        <a:blip xmlns:r="http://schemas.openxmlformats.org/officeDocument/2006/relationships" r:embed="rId1"/>
        <a:stretch>
          <a:fillRect/>
        </a:stretch>
      </xdr:blipFill>
      <xdr:spPr>
        <a:xfrm>
          <a:off x="2800350" y="9525"/>
          <a:ext cx="3743325" cy="13238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476250</xdr:colOff>
      <xdr:row>0</xdr:row>
      <xdr:rowOff>0</xdr:rowOff>
    </xdr:from>
    <xdr:to>
      <xdr:col>5</xdr:col>
      <xdr:colOff>414337</xdr:colOff>
      <xdr:row>6</xdr:row>
      <xdr:rowOff>171335</xdr:rowOff>
    </xdr:to>
    <xdr:pic>
      <xdr:nvPicPr>
        <xdr:cNvPr id="2" name="Picture 1">
          <a:extLst>
            <a:ext uri="{FF2B5EF4-FFF2-40B4-BE49-F238E27FC236}">
              <a16:creationId xmlns:a16="http://schemas.microsoft.com/office/drawing/2014/main" id="{3EFD108C-8CDF-481E-80FD-142DD30E8C92}"/>
            </a:ext>
          </a:extLst>
        </xdr:cNvPr>
        <xdr:cNvPicPr>
          <a:picLocks noChangeAspect="1"/>
        </xdr:cNvPicPr>
      </xdr:nvPicPr>
      <xdr:blipFill>
        <a:blip xmlns:r="http://schemas.openxmlformats.org/officeDocument/2006/relationships" r:embed="rId1"/>
        <a:stretch>
          <a:fillRect/>
        </a:stretch>
      </xdr:blipFill>
      <xdr:spPr>
        <a:xfrm>
          <a:off x="1085850" y="0"/>
          <a:ext cx="3743325" cy="1323860"/>
        </a:xfrm>
        <a:prstGeom prst="rect">
          <a:avLst/>
        </a:prstGeom>
      </xdr:spPr>
    </xdr:pic>
    <xdr:clientData/>
  </xdr:twoCellAnchor>
  <xdr:twoCellAnchor editAs="oneCell">
    <xdr:from>
      <xdr:col>7</xdr:col>
      <xdr:colOff>971550</xdr:colOff>
      <xdr:row>0</xdr:row>
      <xdr:rowOff>0</xdr:rowOff>
    </xdr:from>
    <xdr:to>
      <xdr:col>10</xdr:col>
      <xdr:colOff>992029</xdr:colOff>
      <xdr:row>6</xdr:row>
      <xdr:rowOff>171335</xdr:rowOff>
    </xdr:to>
    <xdr:pic>
      <xdr:nvPicPr>
        <xdr:cNvPr id="3" name="Picture 2">
          <a:extLst>
            <a:ext uri="{FF2B5EF4-FFF2-40B4-BE49-F238E27FC236}">
              <a16:creationId xmlns:a16="http://schemas.microsoft.com/office/drawing/2014/main" id="{2BCA130D-C170-48A3-AE76-6174497C5F4F}"/>
            </a:ext>
          </a:extLst>
        </xdr:cNvPr>
        <xdr:cNvPicPr>
          <a:picLocks noChangeAspect="1"/>
        </xdr:cNvPicPr>
      </xdr:nvPicPr>
      <xdr:blipFill>
        <a:blip xmlns:r="http://schemas.openxmlformats.org/officeDocument/2006/relationships" r:embed="rId1"/>
        <a:stretch>
          <a:fillRect/>
        </a:stretch>
      </xdr:blipFill>
      <xdr:spPr>
        <a:xfrm>
          <a:off x="6457950" y="0"/>
          <a:ext cx="3743325" cy="1323860"/>
        </a:xfrm>
        <a:prstGeom prst="rect">
          <a:avLst/>
        </a:prstGeom>
      </xdr:spPr>
    </xdr:pic>
    <xdr:clientData/>
  </xdr:twoCellAnchor>
  <xdr:twoCellAnchor editAs="oneCell">
    <xdr:from>
      <xdr:col>13</xdr:col>
      <xdr:colOff>485775</xdr:colOff>
      <xdr:row>0</xdr:row>
      <xdr:rowOff>0</xdr:rowOff>
    </xdr:from>
    <xdr:to>
      <xdr:col>17</xdr:col>
      <xdr:colOff>327661</xdr:colOff>
      <xdr:row>6</xdr:row>
      <xdr:rowOff>171335</xdr:rowOff>
    </xdr:to>
    <xdr:pic>
      <xdr:nvPicPr>
        <xdr:cNvPr id="4" name="Picture 3">
          <a:extLst>
            <a:ext uri="{FF2B5EF4-FFF2-40B4-BE49-F238E27FC236}">
              <a16:creationId xmlns:a16="http://schemas.microsoft.com/office/drawing/2014/main" id="{A38CDF8C-A829-49ED-8A78-8B6146726109}"/>
            </a:ext>
          </a:extLst>
        </xdr:cNvPr>
        <xdr:cNvPicPr>
          <a:picLocks noChangeAspect="1"/>
        </xdr:cNvPicPr>
      </xdr:nvPicPr>
      <xdr:blipFill>
        <a:blip xmlns:r="http://schemas.openxmlformats.org/officeDocument/2006/relationships" r:embed="rId1"/>
        <a:stretch>
          <a:fillRect/>
        </a:stretch>
      </xdr:blipFill>
      <xdr:spPr>
        <a:xfrm>
          <a:off x="12068175" y="0"/>
          <a:ext cx="3743325" cy="13238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676276</xdr:colOff>
      <xdr:row>0</xdr:row>
      <xdr:rowOff>0</xdr:rowOff>
    </xdr:from>
    <xdr:to>
      <xdr:col>4</xdr:col>
      <xdr:colOff>19051</xdr:colOff>
      <xdr:row>3</xdr:row>
      <xdr:rowOff>168709</xdr:rowOff>
    </xdr:to>
    <xdr:pic>
      <xdr:nvPicPr>
        <xdr:cNvPr id="2" name="Picture 1">
          <a:extLst>
            <a:ext uri="{FF2B5EF4-FFF2-40B4-BE49-F238E27FC236}">
              <a16:creationId xmlns:a16="http://schemas.microsoft.com/office/drawing/2014/main" id="{996F20B8-6D54-4A1E-8AA8-BD9B07A41C2B}"/>
            </a:ext>
          </a:extLst>
        </xdr:cNvPr>
        <xdr:cNvPicPr>
          <a:picLocks noChangeAspect="1"/>
        </xdr:cNvPicPr>
      </xdr:nvPicPr>
      <xdr:blipFill>
        <a:blip xmlns:r="http://schemas.openxmlformats.org/officeDocument/2006/relationships" r:embed="rId1"/>
        <a:stretch>
          <a:fillRect/>
        </a:stretch>
      </xdr:blipFill>
      <xdr:spPr>
        <a:xfrm>
          <a:off x="2162176" y="0"/>
          <a:ext cx="2114550" cy="747829"/>
        </a:xfrm>
        <a:prstGeom prst="rect">
          <a:avLst/>
        </a:prstGeom>
      </xdr:spPr>
    </xdr:pic>
    <xdr:clientData/>
  </xdr:twoCellAnchor>
  <xdr:twoCellAnchor editAs="oneCell">
    <xdr:from>
      <xdr:col>7</xdr:col>
      <xdr:colOff>476251</xdr:colOff>
      <xdr:row>0</xdr:row>
      <xdr:rowOff>0</xdr:rowOff>
    </xdr:from>
    <xdr:to>
      <xdr:col>8</xdr:col>
      <xdr:colOff>1619251</xdr:colOff>
      <xdr:row>3</xdr:row>
      <xdr:rowOff>168709</xdr:rowOff>
    </xdr:to>
    <xdr:pic>
      <xdr:nvPicPr>
        <xdr:cNvPr id="3" name="Picture 2">
          <a:extLst>
            <a:ext uri="{FF2B5EF4-FFF2-40B4-BE49-F238E27FC236}">
              <a16:creationId xmlns:a16="http://schemas.microsoft.com/office/drawing/2014/main" id="{1280F8D3-B942-41F8-A26B-AFDB5F45FAF2}"/>
            </a:ext>
          </a:extLst>
        </xdr:cNvPr>
        <xdr:cNvPicPr>
          <a:picLocks noChangeAspect="1"/>
        </xdr:cNvPicPr>
      </xdr:nvPicPr>
      <xdr:blipFill>
        <a:blip xmlns:r="http://schemas.openxmlformats.org/officeDocument/2006/relationships" r:embed="rId1"/>
        <a:stretch>
          <a:fillRect/>
        </a:stretch>
      </xdr:blipFill>
      <xdr:spPr>
        <a:xfrm>
          <a:off x="8391526" y="0"/>
          <a:ext cx="2114550" cy="74782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persons/person6.xml><?xml version="1.0" encoding="utf-8"?>
<personList xmlns="http://schemas.microsoft.com/office/spreadsheetml/2018/threadedcomments" xmlns:x="http://schemas.openxmlformats.org/spreadsheetml/2006/main"/>
</file>

<file path=xl/persons/person7.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avid-faust@comcast.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047D5-6284-4887-B4ED-D1493AA48E16}">
  <sheetPr codeName="Sheet2">
    <tabColor theme="8" tint="-0.249977111117893"/>
  </sheetPr>
  <dimension ref="A8:E32"/>
  <sheetViews>
    <sheetView workbookViewId="0">
      <selection activeCell="G19" sqref="G19"/>
    </sheetView>
  </sheetViews>
  <sheetFormatPr defaultRowHeight="14.4" x14ac:dyDescent="0.3"/>
  <cols>
    <col min="2" max="2" width="27.33203125" customWidth="1"/>
    <col min="3" max="3" width="31" customWidth="1"/>
    <col min="4" max="4" width="31.33203125" customWidth="1"/>
    <col min="5" max="5" width="32.6640625" customWidth="1"/>
  </cols>
  <sheetData>
    <row r="8" spans="1:5" ht="25.8" x14ac:dyDescent="0.5">
      <c r="A8" s="31"/>
      <c r="B8" s="133" t="s">
        <v>0</v>
      </c>
      <c r="C8" s="134"/>
      <c r="D8" s="134"/>
      <c r="E8" s="135"/>
    </row>
    <row r="9" spans="1:5" x14ac:dyDescent="0.3">
      <c r="A9" s="31"/>
      <c r="B9" s="136"/>
      <c r="C9" s="136"/>
      <c r="D9" s="136"/>
      <c r="E9" s="136"/>
    </row>
    <row r="10" spans="1:5" x14ac:dyDescent="0.3">
      <c r="A10" s="31"/>
      <c r="B10" s="137" t="s">
        <v>1</v>
      </c>
      <c r="C10" s="137"/>
      <c r="D10" s="137"/>
      <c r="E10" s="137"/>
    </row>
    <row r="11" spans="1:5" x14ac:dyDescent="0.3">
      <c r="A11" s="31"/>
      <c r="B11" s="32"/>
      <c r="C11" s="33"/>
      <c r="D11" s="33"/>
      <c r="E11" s="33"/>
    </row>
    <row r="12" spans="1:5" x14ac:dyDescent="0.3">
      <c r="A12" s="31"/>
      <c r="B12" s="138" t="s">
        <v>2</v>
      </c>
      <c r="C12" s="139"/>
      <c r="D12" s="139"/>
      <c r="E12" s="140"/>
    </row>
    <row r="13" spans="1:5" x14ac:dyDescent="0.3">
      <c r="A13" s="31"/>
      <c r="B13" s="141" t="s">
        <v>3</v>
      </c>
      <c r="C13" s="142"/>
      <c r="D13" s="142"/>
      <c r="E13" s="143"/>
    </row>
    <row r="14" spans="1:5" x14ac:dyDescent="0.3">
      <c r="A14" s="31"/>
      <c r="B14" s="144" t="s">
        <v>4</v>
      </c>
      <c r="C14" s="145"/>
      <c r="D14" s="145"/>
      <c r="E14" s="146"/>
    </row>
    <row r="15" spans="1:5" ht="40.5" customHeight="1" x14ac:dyDescent="0.3">
      <c r="A15" s="31"/>
      <c r="B15" s="34" t="s">
        <v>5</v>
      </c>
      <c r="C15" s="35" t="s">
        <v>6</v>
      </c>
      <c r="D15" s="36" t="s">
        <v>7</v>
      </c>
      <c r="E15" s="43" t="s">
        <v>8</v>
      </c>
    </row>
    <row r="16" spans="1:5" ht="24" customHeight="1" x14ac:dyDescent="0.3">
      <c r="A16" s="31"/>
      <c r="B16" s="128">
        <v>410039</v>
      </c>
      <c r="C16" s="129">
        <v>2751</v>
      </c>
      <c r="D16" s="128">
        <v>1032</v>
      </c>
      <c r="E16" s="44" t="s">
        <v>1072</v>
      </c>
    </row>
    <row r="17" spans="1:5" ht="17.25" customHeight="1" x14ac:dyDescent="0.3">
      <c r="A17" s="31"/>
      <c r="B17" s="147" t="s">
        <v>9</v>
      </c>
      <c r="C17" s="148"/>
      <c r="D17" s="148"/>
      <c r="E17" s="38" t="s">
        <v>73</v>
      </c>
    </row>
    <row r="18" spans="1:5" x14ac:dyDescent="0.3">
      <c r="A18" s="31"/>
      <c r="B18" s="149" t="s">
        <v>10</v>
      </c>
      <c r="C18" s="150"/>
      <c r="D18" s="150"/>
      <c r="E18" s="151"/>
    </row>
    <row r="19" spans="1:5" x14ac:dyDescent="0.3">
      <c r="A19" s="31"/>
      <c r="B19" s="152" t="s">
        <v>11</v>
      </c>
      <c r="C19" s="153"/>
      <c r="D19" s="153"/>
      <c r="E19" s="154"/>
    </row>
    <row r="20" spans="1:5" x14ac:dyDescent="0.3">
      <c r="A20" s="31"/>
      <c r="B20" s="131" t="s">
        <v>1065</v>
      </c>
      <c r="C20" s="155"/>
      <c r="D20" s="155"/>
      <c r="E20" s="132"/>
    </row>
    <row r="21" spans="1:5" x14ac:dyDescent="0.3">
      <c r="A21" s="31"/>
      <c r="B21" s="152" t="s">
        <v>12</v>
      </c>
      <c r="C21" s="154"/>
      <c r="D21" s="39" t="s">
        <v>13</v>
      </c>
      <c r="E21" s="40" t="s">
        <v>14</v>
      </c>
    </row>
    <row r="22" spans="1:5" x14ac:dyDescent="0.3">
      <c r="A22" s="31"/>
      <c r="B22" s="131" t="s">
        <v>1066</v>
      </c>
      <c r="C22" s="132"/>
      <c r="D22" s="37" t="s">
        <v>1067</v>
      </c>
      <c r="E22" s="119">
        <v>38857</v>
      </c>
    </row>
    <row r="23" spans="1:5" x14ac:dyDescent="0.3">
      <c r="A23" s="31"/>
      <c r="B23" s="138" t="s">
        <v>15</v>
      </c>
      <c r="C23" s="139"/>
      <c r="D23" s="139"/>
      <c r="E23" s="140"/>
    </row>
    <row r="24" spans="1:5" x14ac:dyDescent="0.3">
      <c r="A24" s="31"/>
      <c r="B24" s="158" t="s">
        <v>16</v>
      </c>
      <c r="C24" s="159"/>
      <c r="D24" s="41" t="s">
        <v>17</v>
      </c>
      <c r="E24" s="120"/>
    </row>
    <row r="25" spans="1:5" x14ac:dyDescent="0.3">
      <c r="A25" s="31"/>
      <c r="B25" s="160" t="s">
        <v>1068</v>
      </c>
      <c r="C25" s="161"/>
      <c r="D25" s="160" t="s">
        <v>1069</v>
      </c>
      <c r="E25" s="162"/>
    </row>
    <row r="26" spans="1:5" x14ac:dyDescent="0.3">
      <c r="A26" s="31"/>
      <c r="B26" s="163" t="s">
        <v>18</v>
      </c>
      <c r="C26" s="164"/>
      <c r="D26" s="41" t="s">
        <v>19</v>
      </c>
      <c r="E26" s="42"/>
    </row>
    <row r="27" spans="1:5" x14ac:dyDescent="0.3">
      <c r="A27" s="31"/>
      <c r="B27" s="160" t="s">
        <v>1070</v>
      </c>
      <c r="C27" s="162"/>
      <c r="D27" s="165" t="s">
        <v>1071</v>
      </c>
      <c r="E27" s="162"/>
    </row>
    <row r="28" spans="1:5" x14ac:dyDescent="0.3">
      <c r="A28" s="33"/>
      <c r="B28" s="138" t="s">
        <v>20</v>
      </c>
      <c r="C28" s="139"/>
      <c r="D28" s="139"/>
      <c r="E28" s="140"/>
    </row>
    <row r="29" spans="1:5" x14ac:dyDescent="0.3">
      <c r="A29" s="33"/>
      <c r="B29" s="158" t="s">
        <v>16</v>
      </c>
      <c r="C29" s="159"/>
      <c r="D29" s="41" t="s">
        <v>21</v>
      </c>
      <c r="E29" s="120"/>
    </row>
    <row r="30" spans="1:5" x14ac:dyDescent="0.3">
      <c r="A30" s="33"/>
      <c r="B30" s="156"/>
      <c r="C30" s="166"/>
      <c r="D30" s="156"/>
      <c r="E30" s="157"/>
    </row>
    <row r="31" spans="1:5" x14ac:dyDescent="0.3">
      <c r="A31" s="33"/>
      <c r="B31" s="163" t="s">
        <v>18</v>
      </c>
      <c r="C31" s="164"/>
      <c r="D31" s="41" t="s">
        <v>19</v>
      </c>
      <c r="E31" s="42"/>
    </row>
    <row r="32" spans="1:5" x14ac:dyDescent="0.3">
      <c r="A32" s="33"/>
      <c r="B32" s="156"/>
      <c r="C32" s="157"/>
      <c r="D32" s="156"/>
      <c r="E32" s="157"/>
    </row>
  </sheetData>
  <mergeCells count="26">
    <mergeCell ref="B32:C32"/>
    <mergeCell ref="D32:E32"/>
    <mergeCell ref="B23:E23"/>
    <mergeCell ref="B24:C24"/>
    <mergeCell ref="B25:C25"/>
    <mergeCell ref="D25:E25"/>
    <mergeCell ref="B26:C26"/>
    <mergeCell ref="B27:C27"/>
    <mergeCell ref="D27:E27"/>
    <mergeCell ref="B28:E28"/>
    <mergeCell ref="B29:C29"/>
    <mergeCell ref="B30:C30"/>
    <mergeCell ref="D30:E30"/>
    <mergeCell ref="B31:C31"/>
    <mergeCell ref="B22:C22"/>
    <mergeCell ref="B8:E8"/>
    <mergeCell ref="B9:E9"/>
    <mergeCell ref="B10:E10"/>
    <mergeCell ref="B12:E12"/>
    <mergeCell ref="B13:E13"/>
    <mergeCell ref="B14:E14"/>
    <mergeCell ref="B17:D17"/>
    <mergeCell ref="B18:E18"/>
    <mergeCell ref="B19:E19"/>
    <mergeCell ref="B20:E20"/>
    <mergeCell ref="B21:C21"/>
  </mergeCells>
  <dataValidations count="2">
    <dataValidation type="list" allowBlank="1" showInputMessage="1" showErrorMessage="1" sqref="E17" xr:uid="{A7CDE15C-7382-42BD-8516-421F97AE556B}">
      <formula1>"Select ""Yes"" or ""No"", Yes, No"</formula1>
    </dataValidation>
    <dataValidation type="list" allowBlank="1" showInputMessage="1" showErrorMessage="1" sqref="E16" xr:uid="{5AECCB22-F267-41C0-8176-D47842B5D1F1}">
      <formula1>"Select ""CWS"" or ""NTNCWS"", CWS, NTNCWS"</formula1>
    </dataValidation>
  </dataValidations>
  <hyperlinks>
    <hyperlink ref="D27" r:id="rId1" xr:uid="{999BAB48-4CEF-4411-9DE8-C5122DB6C0A6}"/>
  </hyperlinks>
  <pageMargins left="0.7" right="0.7" top="0.75" bottom="0.75" header="0.3" footer="0.3"/>
  <pageSetup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FC0B1-F70B-418C-A964-47AD78C89C62}">
  <sheetPr codeName="Sheet1">
    <tabColor theme="9" tint="-0.249977111117893"/>
  </sheetPr>
  <dimension ref="A1:AC1047"/>
  <sheetViews>
    <sheetView tabSelected="1" topLeftCell="B1" zoomScale="80" zoomScaleNormal="80" workbookViewId="0">
      <pane ySplit="5" topLeftCell="A994" activePane="bottomLeft" state="frozen"/>
      <selection pane="bottomLeft" activeCell="B1048" sqref="A1048:XFD1630"/>
    </sheetView>
  </sheetViews>
  <sheetFormatPr defaultRowHeight="14.4" x14ac:dyDescent="0.3"/>
  <cols>
    <col min="1" max="1" width="14.88671875" customWidth="1"/>
    <col min="2" max="2" width="20" style="47" customWidth="1"/>
    <col min="3" max="3" width="28.109375" style="47" customWidth="1"/>
    <col min="4" max="4" width="22" style="47" customWidth="1"/>
    <col min="5" max="5" width="18.44140625" style="47" customWidth="1"/>
    <col min="6" max="6" width="16.44140625" style="47" customWidth="1"/>
    <col min="7" max="7" width="21.6640625" style="47" customWidth="1"/>
    <col min="8" max="8" width="20.33203125" style="47" customWidth="1"/>
    <col min="9" max="9" width="18.109375" style="47" customWidth="1"/>
    <col min="10" max="10" width="16.33203125" style="47" customWidth="1"/>
    <col min="11" max="11" width="16.5546875" style="47" customWidth="1"/>
    <col min="12" max="12" width="23.6640625" style="47" customWidth="1"/>
    <col min="13" max="18" width="16" style="47" customWidth="1"/>
    <col min="19" max="19" width="24.33203125" style="58" customWidth="1"/>
    <col min="20" max="20" width="14.109375" style="47" customWidth="1"/>
    <col min="21" max="21" width="20.5546875" style="47" customWidth="1"/>
    <col min="22" max="22" width="17.88671875" style="47" customWidth="1"/>
    <col min="23" max="23" width="17.6640625" style="47" customWidth="1"/>
    <col min="24" max="24" width="15.6640625" style="47" customWidth="1"/>
    <col min="25" max="25" width="14.109375" style="47" customWidth="1"/>
    <col min="26" max="26" width="23.109375" customWidth="1"/>
    <col min="27" max="27" width="16.109375" customWidth="1"/>
  </cols>
  <sheetData>
    <row r="1" spans="1:29" ht="23.4" x14ac:dyDescent="0.45">
      <c r="B1" s="171" t="s">
        <v>22</v>
      </c>
      <c r="C1" s="171"/>
      <c r="D1" s="171"/>
      <c r="E1" s="171"/>
      <c r="F1" s="171"/>
      <c r="G1" s="171"/>
      <c r="H1" s="171"/>
      <c r="I1" s="171"/>
      <c r="J1" s="171"/>
      <c r="K1" s="172"/>
      <c r="L1"/>
      <c r="M1"/>
      <c r="N1" s="57"/>
      <c r="O1" s="57"/>
      <c r="P1" s="57"/>
      <c r="Q1" s="57"/>
    </row>
    <row r="2" spans="1:29" ht="15" thickBot="1" x14ac:dyDescent="0.35">
      <c r="C2" s="59" t="s">
        <v>23</v>
      </c>
      <c r="D2" s="173" t="s">
        <v>24</v>
      </c>
      <c r="E2" s="173"/>
      <c r="F2" s="173"/>
      <c r="G2" s="59" t="s">
        <v>23</v>
      </c>
    </row>
    <row r="3" spans="1:29" ht="42.75" customHeight="1" thickBot="1" x14ac:dyDescent="0.35">
      <c r="B3" s="60" t="s">
        <v>25</v>
      </c>
      <c r="C3" s="61">
        <v>410039</v>
      </c>
      <c r="D3" s="62" t="s">
        <v>26</v>
      </c>
      <c r="E3" s="63" t="s">
        <v>990</v>
      </c>
      <c r="F3" s="64" t="s">
        <v>27</v>
      </c>
      <c r="G3" s="65">
        <v>45392</v>
      </c>
      <c r="H3" s="18" t="s">
        <v>28</v>
      </c>
      <c r="I3" s="66" t="s">
        <v>76</v>
      </c>
      <c r="R3" s="58"/>
      <c r="S3" s="47"/>
      <c r="Y3"/>
    </row>
    <row r="4" spans="1:29" ht="28.5" customHeight="1" x14ac:dyDescent="0.55000000000000004">
      <c r="A4" s="100" t="s">
        <v>29</v>
      </c>
      <c r="B4" s="176" t="s">
        <v>30</v>
      </c>
      <c r="C4" s="177"/>
      <c r="D4" s="178"/>
      <c r="E4" s="178"/>
      <c r="F4" s="178"/>
      <c r="G4" s="178"/>
      <c r="H4" s="178"/>
      <c r="I4" s="179"/>
      <c r="J4" s="174" t="s">
        <v>29</v>
      </c>
      <c r="K4" s="175"/>
      <c r="L4" s="117" t="s">
        <v>31</v>
      </c>
      <c r="M4" s="167" t="s">
        <v>32</v>
      </c>
      <c r="N4" s="168"/>
      <c r="O4" s="168"/>
      <c r="P4" s="168"/>
      <c r="Q4" s="168"/>
      <c r="R4" s="169"/>
      <c r="S4" s="170" t="s">
        <v>33</v>
      </c>
      <c r="T4" s="170"/>
      <c r="U4" s="170"/>
      <c r="V4" s="170"/>
      <c r="W4" s="170"/>
      <c r="X4" s="67"/>
      <c r="Y4" s="67"/>
      <c r="Z4" s="68"/>
      <c r="AA4" s="68"/>
      <c r="AB4" s="68"/>
      <c r="AC4" s="68"/>
    </row>
    <row r="5" spans="1:29" s="71" customFormat="1" ht="89.25" customHeight="1" x14ac:dyDescent="0.3">
      <c r="A5" s="99" t="s">
        <v>34</v>
      </c>
      <c r="B5" s="64" t="s">
        <v>35</v>
      </c>
      <c r="C5" s="60" t="s">
        <v>36</v>
      </c>
      <c r="D5" s="9" t="s">
        <v>37</v>
      </c>
      <c r="E5" s="92" t="s">
        <v>38</v>
      </c>
      <c r="F5" s="92" t="s">
        <v>39</v>
      </c>
      <c r="G5" s="85" t="s">
        <v>40</v>
      </c>
      <c r="H5" s="95" t="s">
        <v>41</v>
      </c>
      <c r="I5" s="9" t="s">
        <v>42</v>
      </c>
      <c r="J5" s="91" t="s">
        <v>43</v>
      </c>
      <c r="K5" s="91" t="s">
        <v>44</v>
      </c>
      <c r="L5" s="116" t="s">
        <v>45</v>
      </c>
      <c r="M5" s="86" t="s">
        <v>46</v>
      </c>
      <c r="N5" s="22" t="s">
        <v>47</v>
      </c>
      <c r="O5" s="22" t="s">
        <v>48</v>
      </c>
      <c r="P5" s="22" t="s">
        <v>49</v>
      </c>
      <c r="Q5" s="22" t="s">
        <v>50</v>
      </c>
      <c r="R5" s="87" t="s">
        <v>51</v>
      </c>
      <c r="S5" s="88" t="s">
        <v>52</v>
      </c>
      <c r="T5" s="23" t="s">
        <v>53</v>
      </c>
      <c r="U5" s="23" t="s">
        <v>54</v>
      </c>
      <c r="V5" s="23" t="s">
        <v>55</v>
      </c>
      <c r="W5" s="23" t="s">
        <v>56</v>
      </c>
      <c r="X5" s="96" t="s">
        <v>57</v>
      </c>
      <c r="Y5" s="102" t="s">
        <v>58</v>
      </c>
      <c r="Z5" s="69"/>
      <c r="AA5" s="26"/>
      <c r="AB5" s="70"/>
      <c r="AC5" s="70"/>
    </row>
    <row r="6" spans="1:29" x14ac:dyDescent="0.3">
      <c r="A6" s="47">
        <v>1</v>
      </c>
      <c r="B6" s="73" t="s">
        <v>76</v>
      </c>
      <c r="C6" s="47" t="s">
        <v>251</v>
      </c>
      <c r="D6" s="73" t="s">
        <v>73</v>
      </c>
      <c r="E6" s="73" t="s">
        <v>81</v>
      </c>
      <c r="F6" s="73" t="s">
        <v>81</v>
      </c>
      <c r="G6" s="89" t="s">
        <v>986</v>
      </c>
      <c r="H6" s="94" t="s">
        <v>73</v>
      </c>
      <c r="I6" s="82" t="s">
        <v>72</v>
      </c>
      <c r="J6" s="74" t="s">
        <v>989</v>
      </c>
      <c r="K6" s="74" t="s">
        <v>989</v>
      </c>
      <c r="L6" s="93" t="str">
        <f>S6</f>
        <v>Non Lead</v>
      </c>
      <c r="M6" s="109" t="s">
        <v>102</v>
      </c>
      <c r="N6" s="73" t="s">
        <v>73</v>
      </c>
      <c r="O6" s="73" t="s">
        <v>81</v>
      </c>
      <c r="P6" s="73" t="s">
        <v>81</v>
      </c>
      <c r="Q6" s="73" t="s">
        <v>109</v>
      </c>
      <c r="R6" s="89" t="s">
        <v>69</v>
      </c>
      <c r="S6" s="98" t="str">
        <f>IF(OR(B6="",$C$3="",$G$3=""),"ERROR",IF(AND(B6='Dropdown Answer Key'!$B$12,OR(E6="Lead",E6="U, May have L",E6="COM",E6="")),"Lead",IF(AND(B6='Dropdown Answer Key'!$B$12,OR(AND(E6="GALV",H6="Y"),AND(E6="GALV",H6="UN"),AND(E6="GALV",H6=""))),"GRR",IF(AND(B6='Dropdown Answer Key'!$B$12,E6="Unknown"),"Unknown SL",IF(AND(B6='Dropdown Answer Key'!$B$13,OR(F6="Lead",F6="U, May have L",F6="COM",F6="")),"Lead",IF(AND(B6='Dropdown Answer Key'!$B$13,OR(AND(F6="GALV",H6="Y"),AND(F6="GALV",H6="UN"),AND(F6="GALV",H6=""))),"GRR",IF(AND(B6='Dropdown Answer Key'!$B$13,F6="Unknown"),"Unknown SL",IF(AND(B6='Dropdown Answer Key'!$B$14,OR(E6="Lead",E6="U, May have L",E6="COM",E6="")),"Lead",IF(AND(B6='Dropdown Answer Key'!$B$14,OR(F6="Lead",F6="U, May have L",F6="COM",F6="")),"Lead",IF(AND(B6='Dropdown Answer Key'!$B$14,OR(AND(E6="GALV",H6="Y"),AND(E6="GALV",H6="UN"),AND(E6="GALV",H6=""),AND(F6="GALV",H6="Y"),AND(F6="GALV",H6="UN"),AND(F6="GALV",H6=""),AND(F6="GALV",I6="Y"),AND(F6="GALV",I6="UN"),AND(F6="GALV",I6=""))),"GRR",IF(AND(B6='Dropdown Answer Key'!$B$14,OR(E6="Unknown",F6="Unknown")),"Unknown SL","Non Lead")))))))))))</f>
        <v>Non Lead</v>
      </c>
      <c r="T6" s="75" t="str">
        <f>IF(OR(M6="",Q6="",S6="ERROR"),"BLANK",IF((AND(M6='Dropdown Answer Key'!$B$25,OR('Service Line Inventory'!S6="Lead",S6="Unknown SL"))),"Tier 1",IF(AND('Service Line Inventory'!M6='Dropdown Answer Key'!$B$26,OR('Service Line Inventory'!S6="Lead",S6="Unknown SL")),"Tier 2",IF(AND('Service Line Inventory'!M6='Dropdown Answer Key'!$B$27,OR('Service Line Inventory'!S6="Lead",S6="Unknown SL")),"Tier 2",IF('Service Line Inventory'!S6="GRR","Tier 3",IF((AND('Service Line Inventory'!M6='Dropdown Answer Key'!$B$25,'Service Line Inventory'!Q6='Dropdown Answer Key'!$M$25,O6='Dropdown Answer Key'!$G$27,'Service Line Inventory'!P6='Dropdown Answer Key'!$J$27,S6="Non Lead")),"Tier 4",IF((AND('Service Line Inventory'!M6='Dropdown Answer Key'!$B$25,'Service Line Inventory'!Q6='Dropdown Answer Key'!$M$25,O6='Dropdown Answer Key'!$G$27,S6="Non Lead")),"Tier 4",IF((AND('Service Line Inventory'!M6='Dropdown Answer Key'!$B$25,'Service Line Inventory'!Q6='Dropdown Answer Key'!$M$25,'Service Line Inventory'!P6='Dropdown Answer Key'!$J$27,S6="Non Lead")),"Tier 4","Tier 5"))))))))</f>
        <v>Tier 5</v>
      </c>
      <c r="U6" s="101" t="str">
        <f>IF(OR(S6="LEAD",S6="GRR",S6="Unknown SL"),"YES",IF(S6="ERROR","ERROR","NO"))</f>
        <v>NO</v>
      </c>
      <c r="V6" s="75" t="str">
        <f>IF((OR(S6="LEAD",S6="GRR",S6="Unknown SL")),"YES",IF(S6="ERROR","ERROR","NO"))</f>
        <v>NO</v>
      </c>
      <c r="W6" s="75" t="str">
        <f>IF(V6="YES","YES","NO")</f>
        <v>NO</v>
      </c>
      <c r="X6" s="107"/>
      <c r="Y6" s="76"/>
      <c r="Z6" s="77"/>
    </row>
    <row r="7" spans="1:29" x14ac:dyDescent="0.3">
      <c r="A7" s="47">
        <v>2</v>
      </c>
      <c r="B7" s="73" t="s">
        <v>76</v>
      </c>
      <c r="C7" s="47" t="s">
        <v>252</v>
      </c>
      <c r="D7" s="73" t="s">
        <v>73</v>
      </c>
      <c r="E7" s="73" t="s">
        <v>81</v>
      </c>
      <c r="F7" s="73" t="s">
        <v>81</v>
      </c>
      <c r="G7" s="89" t="s">
        <v>986</v>
      </c>
      <c r="H7" s="94" t="s">
        <v>73</v>
      </c>
      <c r="I7" s="82" t="s">
        <v>72</v>
      </c>
      <c r="J7" s="74" t="s">
        <v>989</v>
      </c>
      <c r="K7" s="74" t="s">
        <v>989</v>
      </c>
      <c r="L7" s="94" t="str">
        <f>S7</f>
        <v>Non Lead</v>
      </c>
      <c r="M7" s="109" t="s">
        <v>102</v>
      </c>
      <c r="N7" s="73" t="s">
        <v>73</v>
      </c>
      <c r="O7" s="73" t="s">
        <v>81</v>
      </c>
      <c r="P7" s="73" t="s">
        <v>81</v>
      </c>
      <c r="Q7" s="73" t="s">
        <v>109</v>
      </c>
      <c r="R7" s="89" t="s">
        <v>69</v>
      </c>
      <c r="S7" s="113" t="str">
        <f>IF(OR(B7="",$C$3="",$G$3=""),"ERROR",IF(AND(B7='Dropdown Answer Key'!$B$12,OR(E7="Lead",E7="U, May have L",E7="COM",E7="")),"Lead",IF(AND(B7='Dropdown Answer Key'!$B$12,OR(AND(E7="GALV",H7="Y"),AND(E7="GALV",H7="UN"),AND(E7="GALV",H7=""))),"GRR",IF(AND(B7='Dropdown Answer Key'!$B$12,E7="Unknown"),"Unknown SL",IF(AND(B7='Dropdown Answer Key'!$B$13,OR(F7="Lead",F7="U, May have L",F7="COM",F7="")),"Lead",IF(AND(B7='Dropdown Answer Key'!$B$13,OR(AND(F7="GALV",H7="Y"),AND(F7="GALV",H7="UN"),AND(F7="GALV",H7=""))),"GRR",IF(AND(B7='Dropdown Answer Key'!$B$13,F7="Unknown"),"Unknown SL",IF(AND(B7='Dropdown Answer Key'!$B$14,OR(E7="Lead",E7="U, May have L",E7="COM",E7="")),"Lead",IF(AND(B7='Dropdown Answer Key'!$B$14,OR(F7="Lead",F7="U, May have L",F7="COM",F7="")),"Lead",IF(AND(B7='Dropdown Answer Key'!$B$14,OR(AND(E7="GALV",H7="Y"),AND(E7="GALV",H7="UN"),AND(E7="GALV",H7=""),AND(F7="GALV",H7="Y"),AND(F7="GALV",H7="UN"),AND(F7="GALV",H7=""),AND(F7="GALV",I7="Y"),AND(F7="GALV",I7="UN"),AND(F7="GALV",I7=""))),"GRR",IF(AND(B7='Dropdown Answer Key'!$B$14,OR(E7="Unknown",F7="Unknown")),"Unknown SL","Non Lead")))))))))))</f>
        <v>Non Lead</v>
      </c>
      <c r="T7" s="114" t="str">
        <f>IF(OR(M7="",Q7="",S7="ERROR"),"BLANK",IF((AND(M7='Dropdown Answer Key'!$B$25,OR('Service Line Inventory'!S7="Lead",S7="Unknown SL"))),"Tier 1",IF(AND('Service Line Inventory'!M7='Dropdown Answer Key'!$B$26,OR('Service Line Inventory'!S7="Lead",S7="Unknown SL")),"Tier 2",IF(AND('Service Line Inventory'!M7='Dropdown Answer Key'!$B$27,OR('Service Line Inventory'!S7="Lead",S7="Unknown SL")),"Tier 2",IF('Service Line Inventory'!S7="GRR","Tier 3",IF((AND('Service Line Inventory'!M7='Dropdown Answer Key'!$B$25,'Service Line Inventory'!Q7='Dropdown Answer Key'!$M$25,O7='Dropdown Answer Key'!$G$27,'Service Line Inventory'!P7='Dropdown Answer Key'!$J$27,S7="Non Lead")),"Tier 4",IF((AND('Service Line Inventory'!M7='Dropdown Answer Key'!$B$25,'Service Line Inventory'!Q7='Dropdown Answer Key'!$M$25,O7='Dropdown Answer Key'!$G$27,S7="Non Lead")),"Tier 4",IF((AND('Service Line Inventory'!M7='Dropdown Answer Key'!$B$25,'Service Line Inventory'!Q7='Dropdown Answer Key'!$M$25,'Service Line Inventory'!P7='Dropdown Answer Key'!$J$27,S7="Non Lead")),"Tier 4","Tier 5"))))))))</f>
        <v>Tier 5</v>
      </c>
      <c r="U7" s="115" t="str">
        <f>IF(OR(S7="LEAD",S7="GRR",S7="Unknown SL"),"YES",IF(S7="ERROR","ERROR","NO"))</f>
        <v>NO</v>
      </c>
      <c r="V7" s="114" t="str">
        <f>IF((OR(S7="LEAD",S7="GRR",S7="Unknown SL")),"YES",IF(S7="ERROR","ERROR","NO"))</f>
        <v>NO</v>
      </c>
      <c r="W7" s="114" t="str">
        <f>IF(V7="YES","YES","NO")</f>
        <v>NO</v>
      </c>
      <c r="X7" s="108"/>
      <c r="Y7" s="97"/>
      <c r="Z7" s="77"/>
    </row>
    <row r="8" spans="1:29" x14ac:dyDescent="0.3">
      <c r="A8" s="47">
        <v>3</v>
      </c>
      <c r="B8" s="73" t="s">
        <v>76</v>
      </c>
      <c r="C8" s="47" t="s">
        <v>253</v>
      </c>
      <c r="D8" s="73" t="s">
        <v>73</v>
      </c>
      <c r="E8" s="73" t="s">
        <v>81</v>
      </c>
      <c r="F8" s="73" t="s">
        <v>81</v>
      </c>
      <c r="G8" s="89" t="s">
        <v>986</v>
      </c>
      <c r="H8" s="94" t="s">
        <v>73</v>
      </c>
      <c r="I8" s="82" t="s">
        <v>72</v>
      </c>
      <c r="J8" s="74" t="s">
        <v>989</v>
      </c>
      <c r="K8" s="74" t="s">
        <v>989</v>
      </c>
      <c r="L8" s="93" t="str">
        <f t="shared" ref="L8:L69" si="0">S8</f>
        <v>Non Lead</v>
      </c>
      <c r="M8" s="109" t="s">
        <v>102</v>
      </c>
      <c r="N8" s="73" t="s">
        <v>73</v>
      </c>
      <c r="O8" s="73" t="s">
        <v>81</v>
      </c>
      <c r="P8" s="73" t="s">
        <v>81</v>
      </c>
      <c r="Q8" s="73" t="s">
        <v>109</v>
      </c>
      <c r="R8" s="89" t="s">
        <v>69</v>
      </c>
      <c r="S8" s="98" t="str">
        <f>IF(OR(B8="",$C$3="",$G$3=""),"ERROR",IF(AND(B8='Dropdown Answer Key'!$B$12,OR(E8="Lead",E8="U, May have L",E8="COM",E8="")),"Lead",IF(AND(B8='Dropdown Answer Key'!$B$12,OR(AND(E8="GALV",H8="Y"),AND(E8="GALV",H8="UN"),AND(E8="GALV",H8=""))),"GRR",IF(AND(B8='Dropdown Answer Key'!$B$12,E8="Unknown"),"Unknown SL",IF(AND(B8='Dropdown Answer Key'!$B$13,OR(F8="Lead",F8="U, May have L",F8="COM",F8="")),"Lead",IF(AND(B8='Dropdown Answer Key'!$B$13,OR(AND(F8="GALV",H8="Y"),AND(F8="GALV",H8="UN"),AND(F8="GALV",H8=""))),"GRR",IF(AND(B8='Dropdown Answer Key'!$B$13,F8="Unknown"),"Unknown SL",IF(AND(B8='Dropdown Answer Key'!$B$14,OR(E8="Lead",E8="U, May have L",E8="COM",E8="")),"Lead",IF(AND(B8='Dropdown Answer Key'!$B$14,OR(F8="Lead",F8="U, May have L",F8="COM",F8="")),"Lead",IF(AND(B8='Dropdown Answer Key'!$B$14,OR(AND(E8="GALV",H8="Y"),AND(E8="GALV",H8="UN"),AND(E8="GALV",H8=""),AND(F8="GALV",H8="Y"),AND(F8="GALV",H8="UN"),AND(F8="GALV",H8=""),AND(F8="GALV",I8="Y"),AND(F8="GALV",I8="UN"),AND(F8="GALV",I8=""))),"GRR",IF(AND(B8='Dropdown Answer Key'!$B$14,OR(E8="Unknown",F8="Unknown")),"Unknown SL","Non Lead")))))))))))</f>
        <v>Non Lead</v>
      </c>
      <c r="T8" s="75" t="str">
        <f>IF(OR(M8="",Q8="",S8="ERROR"),"BLANK",IF((AND(M8='Dropdown Answer Key'!$B$25,OR('Service Line Inventory'!S8="Lead",S8="Unknown SL"))),"Tier 1",IF(AND('Service Line Inventory'!M8='Dropdown Answer Key'!$B$26,OR('Service Line Inventory'!S8="Lead",S8="Unknown SL")),"Tier 2",IF(AND('Service Line Inventory'!M8='Dropdown Answer Key'!$B$27,OR('Service Line Inventory'!S8="Lead",S8="Unknown SL")),"Tier 2",IF('Service Line Inventory'!S8="GRR","Tier 3",IF((AND('Service Line Inventory'!M8='Dropdown Answer Key'!$B$25,'Service Line Inventory'!Q8='Dropdown Answer Key'!$M$25,O8='Dropdown Answer Key'!$G$27,'Service Line Inventory'!P8='Dropdown Answer Key'!$J$27,S8="Non Lead")),"Tier 4",IF((AND('Service Line Inventory'!M8='Dropdown Answer Key'!$B$25,'Service Line Inventory'!Q8='Dropdown Answer Key'!$M$25,O8='Dropdown Answer Key'!$G$27,S8="Non Lead")),"Tier 4",IF((AND('Service Line Inventory'!M8='Dropdown Answer Key'!$B$25,'Service Line Inventory'!Q8='Dropdown Answer Key'!$M$25,'Service Line Inventory'!P8='Dropdown Answer Key'!$J$27,S8="Non Lead")),"Tier 4","Tier 5"))))))))</f>
        <v>Tier 5</v>
      </c>
      <c r="U8" s="101" t="str">
        <f>IF(OR(S8="LEAD",S8="GRR",S8="Unknown SL"),"YES",IF(S8="ERROR","ERROR","NO"))</f>
        <v>NO</v>
      </c>
      <c r="V8" s="75" t="str">
        <f>IF((OR(S8="LEAD",S8="GRR",S8="Unknown SL")),"YES",IF(S8="ERROR","ERROR","NO"))</f>
        <v>NO</v>
      </c>
      <c r="W8" s="75" t="str">
        <f>IF(V8="YES","YES","NO")</f>
        <v>NO</v>
      </c>
      <c r="X8" s="107"/>
      <c r="Y8" s="76"/>
      <c r="Z8" s="77"/>
    </row>
    <row r="9" spans="1:29" x14ac:dyDescent="0.3">
      <c r="A9" s="47">
        <v>4</v>
      </c>
      <c r="B9" s="73" t="s">
        <v>76</v>
      </c>
      <c r="C9" s="47" t="s">
        <v>254</v>
      </c>
      <c r="D9" s="73" t="s">
        <v>73</v>
      </c>
      <c r="E9" s="73" t="s">
        <v>81</v>
      </c>
      <c r="F9" s="73" t="s">
        <v>81</v>
      </c>
      <c r="G9" s="89" t="s">
        <v>986</v>
      </c>
      <c r="H9" s="94" t="s">
        <v>73</v>
      </c>
      <c r="I9" s="82" t="s">
        <v>72</v>
      </c>
      <c r="J9" s="74" t="s">
        <v>989</v>
      </c>
      <c r="K9" s="74" t="s">
        <v>989</v>
      </c>
      <c r="L9" s="94" t="str">
        <f t="shared" si="0"/>
        <v>Non Lead</v>
      </c>
      <c r="M9" s="109" t="s">
        <v>102</v>
      </c>
      <c r="N9" s="73" t="s">
        <v>73</v>
      </c>
      <c r="O9" s="73" t="s">
        <v>81</v>
      </c>
      <c r="P9" s="73" t="s">
        <v>81</v>
      </c>
      <c r="Q9" s="73" t="s">
        <v>109</v>
      </c>
      <c r="R9" s="89" t="s">
        <v>69</v>
      </c>
      <c r="S9" s="113" t="str">
        <f>IF(OR(B9="",$C$3="",$G$3=""),"ERROR",IF(AND(B9='Dropdown Answer Key'!$B$12,OR(E9="Lead",E9="U, May have L",E9="COM",E9="")),"Lead",IF(AND(B9='Dropdown Answer Key'!$B$12,OR(AND(E9="GALV",H9="Y"),AND(E9="GALV",H9="UN"),AND(E9="GALV",H9=""))),"GRR",IF(AND(B9='Dropdown Answer Key'!$B$12,E9="Unknown"),"Unknown SL",IF(AND(B9='Dropdown Answer Key'!$B$13,OR(F9="Lead",F9="U, May have L",F9="COM",F9="")),"Lead",IF(AND(B9='Dropdown Answer Key'!$B$13,OR(AND(F9="GALV",H9="Y"),AND(F9="GALV",H9="UN"),AND(F9="GALV",H9=""))),"GRR",IF(AND(B9='Dropdown Answer Key'!$B$13,F9="Unknown"),"Unknown SL",IF(AND(B9='Dropdown Answer Key'!$B$14,OR(E9="Lead",E9="U, May have L",E9="COM",E9="")),"Lead",IF(AND(B9='Dropdown Answer Key'!$B$14,OR(F9="Lead",F9="U, May have L",F9="COM",F9="")),"Lead",IF(AND(B9='Dropdown Answer Key'!$B$14,OR(AND(E9="GALV",H9="Y"),AND(E9="GALV",H9="UN"),AND(E9="GALV",H9=""),AND(F9="GALV",H9="Y"),AND(F9="GALV",H9="UN"),AND(F9="GALV",H9=""),AND(F9="GALV",I9="Y"),AND(F9="GALV",I9="UN"),AND(F9="GALV",I9=""))),"GRR",IF(AND(B9='Dropdown Answer Key'!$B$14,OR(E9="Unknown",F9="Unknown")),"Unknown SL","Non Lead")))))))))))</f>
        <v>Non Lead</v>
      </c>
      <c r="T9" s="114" t="str">
        <f>IF(OR(M9="",Q9="",S9="ERROR"),"BLANK",IF((AND(M9='Dropdown Answer Key'!$B$25,OR('Service Line Inventory'!S9="Lead",S9="Unknown SL"))),"Tier 1",IF(AND('Service Line Inventory'!M9='Dropdown Answer Key'!$B$26,OR('Service Line Inventory'!S9="Lead",S9="Unknown SL")),"Tier 2",IF(AND('Service Line Inventory'!M9='Dropdown Answer Key'!$B$27,OR('Service Line Inventory'!S9="Lead",S9="Unknown SL")),"Tier 2",IF('Service Line Inventory'!S9="GRR","Tier 3",IF((AND('Service Line Inventory'!M9='Dropdown Answer Key'!$B$25,'Service Line Inventory'!Q9='Dropdown Answer Key'!$M$25,O9='Dropdown Answer Key'!$G$27,'Service Line Inventory'!P9='Dropdown Answer Key'!$J$27,S9="Non Lead")),"Tier 4",IF((AND('Service Line Inventory'!M9='Dropdown Answer Key'!$B$25,'Service Line Inventory'!Q9='Dropdown Answer Key'!$M$25,O9='Dropdown Answer Key'!$G$27,S9="Non Lead")),"Tier 4",IF((AND('Service Line Inventory'!M9='Dropdown Answer Key'!$B$25,'Service Line Inventory'!Q9='Dropdown Answer Key'!$M$25,'Service Line Inventory'!P9='Dropdown Answer Key'!$J$27,S9="Non Lead")),"Tier 4","Tier 5"))))))))</f>
        <v>Tier 5</v>
      </c>
      <c r="U9" s="115" t="str">
        <f t="shared" ref="U9:U70" si="1">IF(OR(S9="LEAD",S9="GRR",S9="Unknown SL"),"YES",IF(S9="ERROR","ERROR","NO"))</f>
        <v>NO</v>
      </c>
      <c r="V9" s="114" t="str">
        <f t="shared" ref="V9:V70" si="2">IF((OR(S9="LEAD",S9="GRR",S9="Unknown SL")),"YES",IF(S9="ERROR","ERROR","NO"))</f>
        <v>NO</v>
      </c>
      <c r="W9" s="114" t="str">
        <f t="shared" ref="W9:W70" si="3">IF(V9="YES","YES","NO")</f>
        <v>NO</v>
      </c>
      <c r="X9" s="108"/>
      <c r="Y9" s="97"/>
      <c r="Z9" s="77"/>
    </row>
    <row r="10" spans="1:29" x14ac:dyDescent="0.3">
      <c r="A10" s="47">
        <v>5</v>
      </c>
      <c r="B10" s="73" t="s">
        <v>76</v>
      </c>
      <c r="C10" s="47" t="s">
        <v>255</v>
      </c>
      <c r="D10" s="73" t="s">
        <v>73</v>
      </c>
      <c r="E10" s="73" t="s">
        <v>81</v>
      </c>
      <c r="F10" s="73" t="s">
        <v>81</v>
      </c>
      <c r="G10" s="89" t="s">
        <v>986</v>
      </c>
      <c r="H10" s="94" t="s">
        <v>73</v>
      </c>
      <c r="I10" s="82" t="s">
        <v>72</v>
      </c>
      <c r="J10" s="74" t="s">
        <v>989</v>
      </c>
      <c r="K10" s="74" t="s">
        <v>989</v>
      </c>
      <c r="L10" s="93" t="str">
        <f t="shared" si="0"/>
        <v>Non Lead</v>
      </c>
      <c r="M10" s="109" t="s">
        <v>102</v>
      </c>
      <c r="N10" s="73" t="s">
        <v>73</v>
      </c>
      <c r="O10" s="73" t="s">
        <v>81</v>
      </c>
      <c r="P10" s="73" t="s">
        <v>81</v>
      </c>
      <c r="Q10" s="73" t="s">
        <v>109</v>
      </c>
      <c r="R10" s="89" t="s">
        <v>69</v>
      </c>
      <c r="S10" s="98" t="str">
        <f>IF(OR(B10="",$C$3="",$G$3=""),"ERROR",IF(AND(B10='Dropdown Answer Key'!$B$12,OR(E10="Lead",E10="U, May have L",E10="COM",E10="")),"Lead",IF(AND(B10='Dropdown Answer Key'!$B$12,OR(AND(E10="GALV",H10="Y"),AND(E10="GALV",H10="UN"),AND(E10="GALV",H10=""))),"GRR",IF(AND(B10='Dropdown Answer Key'!$B$12,E10="Unknown"),"Unknown SL",IF(AND(B10='Dropdown Answer Key'!$B$13,OR(F10="Lead",F10="U, May have L",F10="COM",F10="")),"Lead",IF(AND(B10='Dropdown Answer Key'!$B$13,OR(AND(F10="GALV",H10="Y"),AND(F10="GALV",H10="UN"),AND(F10="GALV",H10=""))),"GRR",IF(AND(B10='Dropdown Answer Key'!$B$13,F10="Unknown"),"Unknown SL",IF(AND(B10='Dropdown Answer Key'!$B$14,OR(E10="Lead",E10="U, May have L",E10="COM",E10="")),"Lead",IF(AND(B10='Dropdown Answer Key'!$B$14,OR(F10="Lead",F10="U, May have L",F10="COM",F10="")),"Lead",IF(AND(B10='Dropdown Answer Key'!$B$14,OR(AND(E10="GALV",H10="Y"),AND(E10="GALV",H10="UN"),AND(E10="GALV",H10=""),AND(F10="GALV",H10="Y"),AND(F10="GALV",H10="UN"),AND(F10="GALV",H10=""),AND(F10="GALV",I10="Y"),AND(F10="GALV",I10="UN"),AND(F10="GALV",I10=""))),"GRR",IF(AND(B10='Dropdown Answer Key'!$B$14,OR(E10="Unknown",F10="Unknown")),"Unknown SL","Non Lead")))))))))))</f>
        <v>Non Lead</v>
      </c>
      <c r="T10" s="75" t="str">
        <f>IF(OR(M10="",Q10="",S10="ERROR"),"BLANK",IF((AND(M10='Dropdown Answer Key'!$B$25,OR('Service Line Inventory'!S10="Lead",S10="Unknown SL"))),"Tier 1",IF(AND('Service Line Inventory'!M10='Dropdown Answer Key'!$B$26,OR('Service Line Inventory'!S10="Lead",S10="Unknown SL")),"Tier 2",IF(AND('Service Line Inventory'!M10='Dropdown Answer Key'!$B$27,OR('Service Line Inventory'!S10="Lead",S10="Unknown SL")),"Tier 2",IF('Service Line Inventory'!S10="GRR","Tier 3",IF((AND('Service Line Inventory'!M10='Dropdown Answer Key'!$B$25,'Service Line Inventory'!Q10='Dropdown Answer Key'!$M$25,O10='Dropdown Answer Key'!$G$27,'Service Line Inventory'!P10='Dropdown Answer Key'!$J$27,S10="Non Lead")),"Tier 4",IF((AND('Service Line Inventory'!M10='Dropdown Answer Key'!$B$25,'Service Line Inventory'!Q10='Dropdown Answer Key'!$M$25,O10='Dropdown Answer Key'!$G$27,S10="Non Lead")),"Tier 4",IF((AND('Service Line Inventory'!M10='Dropdown Answer Key'!$B$25,'Service Line Inventory'!Q10='Dropdown Answer Key'!$M$25,'Service Line Inventory'!P10='Dropdown Answer Key'!$J$27,S10="Non Lead")),"Tier 4","Tier 5"))))))))</f>
        <v>Tier 5</v>
      </c>
      <c r="U10" s="101" t="str">
        <f t="shared" si="1"/>
        <v>NO</v>
      </c>
      <c r="V10" s="75" t="str">
        <f t="shared" si="2"/>
        <v>NO</v>
      </c>
      <c r="W10" s="75" t="str">
        <f t="shared" si="3"/>
        <v>NO</v>
      </c>
      <c r="X10" s="107"/>
      <c r="Y10" s="76"/>
      <c r="Z10" s="77"/>
    </row>
    <row r="11" spans="1:29" x14ac:dyDescent="0.3">
      <c r="A11" s="47">
        <v>6</v>
      </c>
      <c r="B11" s="73" t="s">
        <v>76</v>
      </c>
      <c r="C11" s="47" t="s">
        <v>256</v>
      </c>
      <c r="D11" s="73" t="s">
        <v>73</v>
      </c>
      <c r="E11" s="73" t="s">
        <v>81</v>
      </c>
      <c r="F11" s="73" t="s">
        <v>81</v>
      </c>
      <c r="G11" s="89" t="s">
        <v>986</v>
      </c>
      <c r="H11" s="94" t="s">
        <v>73</v>
      </c>
      <c r="I11" s="82" t="s">
        <v>72</v>
      </c>
      <c r="J11" s="74" t="s">
        <v>989</v>
      </c>
      <c r="K11" s="74" t="s">
        <v>989</v>
      </c>
      <c r="L11" s="94" t="str">
        <f t="shared" si="0"/>
        <v>Non Lead</v>
      </c>
      <c r="M11" s="109" t="s">
        <v>102</v>
      </c>
      <c r="N11" s="73" t="s">
        <v>73</v>
      </c>
      <c r="O11" s="73" t="s">
        <v>81</v>
      </c>
      <c r="P11" s="73" t="s">
        <v>81</v>
      </c>
      <c r="Q11" s="73" t="s">
        <v>109</v>
      </c>
      <c r="R11" s="89" t="s">
        <v>69</v>
      </c>
      <c r="S11" s="113" t="str">
        <f>IF(OR(B11="",$C$3="",$G$3=""),"ERROR",IF(AND(B11='Dropdown Answer Key'!$B$12,OR(E11="Lead",E11="U, May have L",E11="COM",E11="")),"Lead",IF(AND(B11='Dropdown Answer Key'!$B$12,OR(AND(E11="GALV",H11="Y"),AND(E11="GALV",H11="UN"),AND(E11="GALV",H11=""))),"GRR",IF(AND(B11='Dropdown Answer Key'!$B$12,E11="Unknown"),"Unknown SL",IF(AND(B11='Dropdown Answer Key'!$B$13,OR(F11="Lead",F11="U, May have L",F11="COM",F11="")),"Lead",IF(AND(B11='Dropdown Answer Key'!$B$13,OR(AND(F11="GALV",H11="Y"),AND(F11="GALV",H11="UN"),AND(F11="GALV",H11=""))),"GRR",IF(AND(B11='Dropdown Answer Key'!$B$13,F11="Unknown"),"Unknown SL",IF(AND(B11='Dropdown Answer Key'!$B$14,OR(E11="Lead",E11="U, May have L",E11="COM",E11="")),"Lead",IF(AND(B11='Dropdown Answer Key'!$B$14,OR(F11="Lead",F11="U, May have L",F11="COM",F11="")),"Lead",IF(AND(B11='Dropdown Answer Key'!$B$14,OR(AND(E11="GALV",H11="Y"),AND(E11="GALV",H11="UN"),AND(E11="GALV",H11=""),AND(F11="GALV",H11="Y"),AND(F11="GALV",H11="UN"),AND(F11="GALV",H11=""),AND(F11="GALV",I11="Y"),AND(F11="GALV",I11="UN"),AND(F11="GALV",I11=""))),"GRR",IF(AND(B11='Dropdown Answer Key'!$B$14,OR(E11="Unknown",F11="Unknown")),"Unknown SL","Non Lead")))))))))))</f>
        <v>Non Lead</v>
      </c>
      <c r="T11" s="114" t="str">
        <f>IF(OR(M11="",Q11="",S11="ERROR"),"BLANK",IF((AND(M11='Dropdown Answer Key'!$B$25,OR('Service Line Inventory'!S11="Lead",S11="Unknown SL"))),"Tier 1",IF(AND('Service Line Inventory'!M11='Dropdown Answer Key'!$B$26,OR('Service Line Inventory'!S11="Lead",S11="Unknown SL")),"Tier 2",IF(AND('Service Line Inventory'!M11='Dropdown Answer Key'!$B$27,OR('Service Line Inventory'!S11="Lead",S11="Unknown SL")),"Tier 2",IF('Service Line Inventory'!S11="GRR","Tier 3",IF((AND('Service Line Inventory'!M11='Dropdown Answer Key'!$B$25,'Service Line Inventory'!Q11='Dropdown Answer Key'!$M$25,O11='Dropdown Answer Key'!$G$27,'Service Line Inventory'!P11='Dropdown Answer Key'!$J$27,S11="Non Lead")),"Tier 4",IF((AND('Service Line Inventory'!M11='Dropdown Answer Key'!$B$25,'Service Line Inventory'!Q11='Dropdown Answer Key'!$M$25,O11='Dropdown Answer Key'!$G$27,S11="Non Lead")),"Tier 4",IF((AND('Service Line Inventory'!M11='Dropdown Answer Key'!$B$25,'Service Line Inventory'!Q11='Dropdown Answer Key'!$M$25,'Service Line Inventory'!P11='Dropdown Answer Key'!$J$27,S11="Non Lead")),"Tier 4","Tier 5"))))))))</f>
        <v>Tier 5</v>
      </c>
      <c r="U11" s="115" t="str">
        <f t="shared" si="1"/>
        <v>NO</v>
      </c>
      <c r="V11" s="114" t="str">
        <f t="shared" si="2"/>
        <v>NO</v>
      </c>
      <c r="W11" s="114" t="str">
        <f t="shared" si="3"/>
        <v>NO</v>
      </c>
      <c r="X11" s="108"/>
      <c r="Y11" s="97"/>
      <c r="Z11" s="77"/>
    </row>
    <row r="12" spans="1:29" x14ac:dyDescent="0.3">
      <c r="A12" s="47">
        <v>7</v>
      </c>
      <c r="B12" s="73" t="s">
        <v>76</v>
      </c>
      <c r="C12" s="126" t="s">
        <v>257</v>
      </c>
      <c r="D12" s="73" t="s">
        <v>73</v>
      </c>
      <c r="E12" s="73" t="s">
        <v>81</v>
      </c>
      <c r="F12" s="73" t="s">
        <v>81</v>
      </c>
      <c r="G12" s="89" t="s">
        <v>986</v>
      </c>
      <c r="H12" s="94" t="s">
        <v>73</v>
      </c>
      <c r="I12" s="82" t="s">
        <v>72</v>
      </c>
      <c r="J12" s="74" t="s">
        <v>989</v>
      </c>
      <c r="K12" s="74" t="s">
        <v>989</v>
      </c>
      <c r="L12" s="93" t="str">
        <f t="shared" si="0"/>
        <v>Non Lead</v>
      </c>
      <c r="M12" s="109" t="s">
        <v>102</v>
      </c>
      <c r="N12" s="73" t="s">
        <v>73</v>
      </c>
      <c r="O12" s="73" t="s">
        <v>81</v>
      </c>
      <c r="P12" s="73" t="s">
        <v>81</v>
      </c>
      <c r="Q12" s="73" t="s">
        <v>109</v>
      </c>
      <c r="R12" s="89" t="s">
        <v>69</v>
      </c>
      <c r="S12" s="98" t="str">
        <f>IF(OR(B12="",$C$3="",$G$3=""),"ERROR",IF(AND(B12='Dropdown Answer Key'!$B$12,OR(E12="Lead",E12="U, May have L",E12="COM",E12="")),"Lead",IF(AND(B12='Dropdown Answer Key'!$B$12,OR(AND(E12="GALV",H12="Y"),AND(E12="GALV",H12="UN"),AND(E12="GALV",H12=""))),"GRR",IF(AND(B12='Dropdown Answer Key'!$B$12,E12="Unknown"),"Unknown SL",IF(AND(B12='Dropdown Answer Key'!$B$13,OR(F12="Lead",F12="U, May have L",F12="COM",F12="")),"Lead",IF(AND(B12='Dropdown Answer Key'!$B$13,OR(AND(F12="GALV",H12="Y"),AND(F12="GALV",H12="UN"),AND(F12="GALV",H12=""))),"GRR",IF(AND(B12='Dropdown Answer Key'!$B$13,F12="Unknown"),"Unknown SL",IF(AND(B12='Dropdown Answer Key'!$B$14,OR(E12="Lead",E12="U, May have L",E12="COM",E12="")),"Lead",IF(AND(B12='Dropdown Answer Key'!$B$14,OR(F12="Lead",F12="U, May have L",F12="COM",F12="")),"Lead",IF(AND(B12='Dropdown Answer Key'!$B$14,OR(AND(E12="GALV",H12="Y"),AND(E12="GALV",H12="UN"),AND(E12="GALV",H12=""),AND(F12="GALV",H12="Y"),AND(F12="GALV",H12="UN"),AND(F12="GALV",H12=""),AND(F12="GALV",I12="Y"),AND(F12="GALV",I12="UN"),AND(F12="GALV",I12=""))),"GRR",IF(AND(B12='Dropdown Answer Key'!$B$14,OR(E12="Unknown",F12="Unknown")),"Unknown SL","Non Lead")))))))))))</f>
        <v>Non Lead</v>
      </c>
      <c r="T12" s="75" t="str">
        <f>IF(OR(M12="",Q12="",S12="ERROR"),"BLANK",IF((AND(M12='Dropdown Answer Key'!$B$25,OR('Service Line Inventory'!S12="Lead",S12="Unknown SL"))),"Tier 1",IF(AND('Service Line Inventory'!M12='Dropdown Answer Key'!$B$26,OR('Service Line Inventory'!S12="Lead",S12="Unknown SL")),"Tier 2",IF(AND('Service Line Inventory'!M12='Dropdown Answer Key'!$B$27,OR('Service Line Inventory'!S12="Lead",S12="Unknown SL")),"Tier 2",IF('Service Line Inventory'!S12="GRR","Tier 3",IF((AND('Service Line Inventory'!M12='Dropdown Answer Key'!$B$25,'Service Line Inventory'!Q12='Dropdown Answer Key'!$M$25,O12='Dropdown Answer Key'!$G$27,'Service Line Inventory'!P12='Dropdown Answer Key'!$J$27,S12="Non Lead")),"Tier 4",IF((AND('Service Line Inventory'!M12='Dropdown Answer Key'!$B$25,'Service Line Inventory'!Q12='Dropdown Answer Key'!$M$25,O12='Dropdown Answer Key'!$G$27,S12="Non Lead")),"Tier 4",IF((AND('Service Line Inventory'!M12='Dropdown Answer Key'!$B$25,'Service Line Inventory'!Q12='Dropdown Answer Key'!$M$25,'Service Line Inventory'!P12='Dropdown Answer Key'!$J$27,S12="Non Lead")),"Tier 4","Tier 5"))))))))</f>
        <v>Tier 5</v>
      </c>
      <c r="U12" s="101" t="str">
        <f t="shared" si="1"/>
        <v>NO</v>
      </c>
      <c r="V12" s="75" t="str">
        <f t="shared" si="2"/>
        <v>NO</v>
      </c>
      <c r="W12" s="75" t="str">
        <f t="shared" si="3"/>
        <v>NO</v>
      </c>
      <c r="X12" s="107"/>
      <c r="Y12" s="76"/>
      <c r="Z12" s="77"/>
    </row>
    <row r="13" spans="1:29" x14ac:dyDescent="0.3">
      <c r="A13" s="47">
        <v>8</v>
      </c>
      <c r="B13" s="73" t="s">
        <v>76</v>
      </c>
      <c r="C13" s="47" t="s">
        <v>258</v>
      </c>
      <c r="D13" s="73" t="s">
        <v>73</v>
      </c>
      <c r="E13" s="73" t="s">
        <v>81</v>
      </c>
      <c r="F13" s="73" t="s">
        <v>81</v>
      </c>
      <c r="G13" s="89" t="s">
        <v>986</v>
      </c>
      <c r="H13" s="94" t="s">
        <v>73</v>
      </c>
      <c r="I13" s="82" t="s">
        <v>72</v>
      </c>
      <c r="J13" s="74" t="s">
        <v>989</v>
      </c>
      <c r="K13" s="74" t="s">
        <v>989</v>
      </c>
      <c r="L13" s="94" t="str">
        <f t="shared" si="0"/>
        <v>Non Lead</v>
      </c>
      <c r="M13" s="109" t="s">
        <v>102</v>
      </c>
      <c r="N13" s="73" t="s">
        <v>73</v>
      </c>
      <c r="O13" s="73" t="s">
        <v>81</v>
      </c>
      <c r="P13" s="73" t="s">
        <v>81</v>
      </c>
      <c r="Q13" s="73" t="s">
        <v>109</v>
      </c>
      <c r="R13" s="89" t="s">
        <v>69</v>
      </c>
      <c r="S13" s="113" t="str">
        <f>IF(OR(B13="",$C$3="",$G$3=""),"ERROR",IF(AND(B13='Dropdown Answer Key'!$B$12,OR(E13="Lead",E13="U, May have L",E13="COM",E13="")),"Lead",IF(AND(B13='Dropdown Answer Key'!$B$12,OR(AND(E13="GALV",H13="Y"),AND(E13="GALV",H13="UN"),AND(E13="GALV",H13=""))),"GRR",IF(AND(B13='Dropdown Answer Key'!$B$12,E13="Unknown"),"Unknown SL",IF(AND(B13='Dropdown Answer Key'!$B$13,OR(F13="Lead",F13="U, May have L",F13="COM",F13="")),"Lead",IF(AND(B13='Dropdown Answer Key'!$B$13,OR(AND(F13="GALV",H13="Y"),AND(F13="GALV",H13="UN"),AND(F13="GALV",H13=""))),"GRR",IF(AND(B13='Dropdown Answer Key'!$B$13,F13="Unknown"),"Unknown SL",IF(AND(B13='Dropdown Answer Key'!$B$14,OR(E13="Lead",E13="U, May have L",E13="COM",E13="")),"Lead",IF(AND(B13='Dropdown Answer Key'!$B$14,OR(F13="Lead",F13="U, May have L",F13="COM",F13="")),"Lead",IF(AND(B13='Dropdown Answer Key'!$B$14,OR(AND(E13="GALV",H13="Y"),AND(E13="GALV",H13="UN"),AND(E13="GALV",H13=""),AND(F13="GALV",H13="Y"),AND(F13="GALV",H13="UN"),AND(F13="GALV",H13=""),AND(F13="GALV",I13="Y"),AND(F13="GALV",I13="UN"),AND(F13="GALV",I13=""))),"GRR",IF(AND(B13='Dropdown Answer Key'!$B$14,OR(E13="Unknown",F13="Unknown")),"Unknown SL","Non Lead")))))))))))</f>
        <v>Non Lead</v>
      </c>
      <c r="T13" s="114" t="str">
        <f>IF(OR(M13="",Q13="",S13="ERROR"),"BLANK",IF((AND(M13='Dropdown Answer Key'!$B$25,OR('Service Line Inventory'!S13="Lead",S13="Unknown SL"))),"Tier 1",IF(AND('Service Line Inventory'!M13='Dropdown Answer Key'!$B$26,OR('Service Line Inventory'!S13="Lead",S13="Unknown SL")),"Tier 2",IF(AND('Service Line Inventory'!M13='Dropdown Answer Key'!$B$27,OR('Service Line Inventory'!S13="Lead",S13="Unknown SL")),"Tier 2",IF('Service Line Inventory'!S13="GRR","Tier 3",IF((AND('Service Line Inventory'!M13='Dropdown Answer Key'!$B$25,'Service Line Inventory'!Q13='Dropdown Answer Key'!$M$25,O13='Dropdown Answer Key'!$G$27,'Service Line Inventory'!P13='Dropdown Answer Key'!$J$27,S13="Non Lead")),"Tier 4",IF((AND('Service Line Inventory'!M13='Dropdown Answer Key'!$B$25,'Service Line Inventory'!Q13='Dropdown Answer Key'!$M$25,O13='Dropdown Answer Key'!$G$27,S13="Non Lead")),"Tier 4",IF((AND('Service Line Inventory'!M13='Dropdown Answer Key'!$B$25,'Service Line Inventory'!Q13='Dropdown Answer Key'!$M$25,'Service Line Inventory'!P13='Dropdown Answer Key'!$J$27,S13="Non Lead")),"Tier 4","Tier 5"))))))))</f>
        <v>Tier 5</v>
      </c>
      <c r="U13" s="115" t="str">
        <f t="shared" si="1"/>
        <v>NO</v>
      </c>
      <c r="V13" s="114" t="str">
        <f t="shared" si="2"/>
        <v>NO</v>
      </c>
      <c r="W13" s="114" t="str">
        <f t="shared" si="3"/>
        <v>NO</v>
      </c>
      <c r="X13" s="108"/>
      <c r="Y13" s="97"/>
      <c r="Z13" s="77"/>
    </row>
    <row r="14" spans="1:29" x14ac:dyDescent="0.3">
      <c r="A14" s="47">
        <v>9</v>
      </c>
      <c r="B14" s="73" t="s">
        <v>76</v>
      </c>
      <c r="C14" s="47" t="s">
        <v>259</v>
      </c>
      <c r="D14" s="73" t="s">
        <v>73</v>
      </c>
      <c r="E14" s="73" t="s">
        <v>81</v>
      </c>
      <c r="F14" s="73" t="s">
        <v>81</v>
      </c>
      <c r="G14" s="89" t="s">
        <v>986</v>
      </c>
      <c r="H14" s="94" t="s">
        <v>73</v>
      </c>
      <c r="I14" s="82" t="s">
        <v>72</v>
      </c>
      <c r="J14" s="74" t="s">
        <v>989</v>
      </c>
      <c r="K14" s="74" t="s">
        <v>989</v>
      </c>
      <c r="L14" s="93" t="str">
        <f t="shared" si="0"/>
        <v>Non Lead</v>
      </c>
      <c r="M14" s="109" t="s">
        <v>102</v>
      </c>
      <c r="N14" s="73" t="s">
        <v>73</v>
      </c>
      <c r="O14" s="73" t="s">
        <v>81</v>
      </c>
      <c r="P14" s="73" t="s">
        <v>81</v>
      </c>
      <c r="Q14" s="73" t="s">
        <v>109</v>
      </c>
      <c r="R14" s="89" t="s">
        <v>69</v>
      </c>
      <c r="S14" s="98" t="str">
        <f>IF(OR(B14="",$C$3="",$G$3=""),"ERROR",IF(AND(B14='Dropdown Answer Key'!$B$12,OR(E14="Lead",E14="U, May have L",E14="COM",E14="")),"Lead",IF(AND(B14='Dropdown Answer Key'!$B$12,OR(AND(E14="GALV",H14="Y"),AND(E14="GALV",H14="UN"),AND(E14="GALV",H14=""))),"GRR",IF(AND(B14='Dropdown Answer Key'!$B$12,E14="Unknown"),"Unknown SL",IF(AND(B14='Dropdown Answer Key'!$B$13,OR(F14="Lead",F14="U, May have L",F14="COM",F14="")),"Lead",IF(AND(B14='Dropdown Answer Key'!$B$13,OR(AND(F14="GALV",H14="Y"),AND(F14="GALV",H14="UN"),AND(F14="GALV",H14=""))),"GRR",IF(AND(B14='Dropdown Answer Key'!$B$13,F14="Unknown"),"Unknown SL",IF(AND(B14='Dropdown Answer Key'!$B$14,OR(E14="Lead",E14="U, May have L",E14="COM",E14="")),"Lead",IF(AND(B14='Dropdown Answer Key'!$B$14,OR(F14="Lead",F14="U, May have L",F14="COM",F14="")),"Lead",IF(AND(B14='Dropdown Answer Key'!$B$14,OR(AND(E14="GALV",H14="Y"),AND(E14="GALV",H14="UN"),AND(E14="GALV",H14=""),AND(F14="GALV",H14="Y"),AND(F14="GALV",H14="UN"),AND(F14="GALV",H14=""),AND(F14="GALV",I14="Y"),AND(F14="GALV",I14="UN"),AND(F14="GALV",I14=""))),"GRR",IF(AND(B14='Dropdown Answer Key'!$B$14,OR(E14="Unknown",F14="Unknown")),"Unknown SL","Non Lead")))))))))))</f>
        <v>Non Lead</v>
      </c>
      <c r="T14" s="75" t="str">
        <f>IF(OR(M14="",Q14="",S14="ERROR"),"BLANK",IF((AND(M14='Dropdown Answer Key'!$B$25,OR('Service Line Inventory'!S14="Lead",S14="Unknown SL"))),"Tier 1",IF(AND('Service Line Inventory'!M14='Dropdown Answer Key'!$B$26,OR('Service Line Inventory'!S14="Lead",S14="Unknown SL")),"Tier 2",IF(AND('Service Line Inventory'!M14='Dropdown Answer Key'!$B$27,OR('Service Line Inventory'!S14="Lead",S14="Unknown SL")),"Tier 2",IF('Service Line Inventory'!S14="GRR","Tier 3",IF((AND('Service Line Inventory'!M14='Dropdown Answer Key'!$B$25,'Service Line Inventory'!Q14='Dropdown Answer Key'!$M$25,O14='Dropdown Answer Key'!$G$27,'Service Line Inventory'!P14='Dropdown Answer Key'!$J$27,S14="Non Lead")),"Tier 4",IF((AND('Service Line Inventory'!M14='Dropdown Answer Key'!$B$25,'Service Line Inventory'!Q14='Dropdown Answer Key'!$M$25,O14='Dropdown Answer Key'!$G$27,S14="Non Lead")),"Tier 4",IF((AND('Service Line Inventory'!M14='Dropdown Answer Key'!$B$25,'Service Line Inventory'!Q14='Dropdown Answer Key'!$M$25,'Service Line Inventory'!P14='Dropdown Answer Key'!$J$27,S14="Non Lead")),"Tier 4","Tier 5"))))))))</f>
        <v>Tier 5</v>
      </c>
      <c r="U14" s="101" t="str">
        <f t="shared" si="1"/>
        <v>NO</v>
      </c>
      <c r="V14" s="75" t="str">
        <f t="shared" si="2"/>
        <v>NO</v>
      </c>
      <c r="W14" s="75" t="str">
        <f t="shared" si="3"/>
        <v>NO</v>
      </c>
      <c r="X14" s="107"/>
      <c r="Y14" s="76"/>
      <c r="Z14" s="77"/>
    </row>
    <row r="15" spans="1:29" x14ac:dyDescent="0.3">
      <c r="A15" s="47">
        <v>10</v>
      </c>
      <c r="B15" s="73" t="s">
        <v>76</v>
      </c>
      <c r="C15" s="47" t="s">
        <v>260</v>
      </c>
      <c r="D15" s="73" t="s">
        <v>73</v>
      </c>
      <c r="E15" s="73" t="s">
        <v>81</v>
      </c>
      <c r="F15" s="73" t="s">
        <v>81</v>
      </c>
      <c r="G15" s="89" t="s">
        <v>986</v>
      </c>
      <c r="H15" s="94" t="s">
        <v>73</v>
      </c>
      <c r="I15" s="82" t="s">
        <v>72</v>
      </c>
      <c r="J15" s="74" t="s">
        <v>989</v>
      </c>
      <c r="K15" s="74" t="s">
        <v>989</v>
      </c>
      <c r="L15" s="94" t="str">
        <f t="shared" si="0"/>
        <v>Non Lead</v>
      </c>
      <c r="M15" s="109" t="s">
        <v>102</v>
      </c>
      <c r="N15" s="73" t="s">
        <v>73</v>
      </c>
      <c r="O15" s="73" t="s">
        <v>81</v>
      </c>
      <c r="P15" s="73" t="s">
        <v>81</v>
      </c>
      <c r="Q15" s="73" t="s">
        <v>109</v>
      </c>
      <c r="R15" s="89" t="s">
        <v>69</v>
      </c>
      <c r="S15" s="113" t="str">
        <f>IF(OR(B15="",$C$3="",$G$3=""),"ERROR",IF(AND(B15='Dropdown Answer Key'!$B$12,OR(E15="Lead",E15="U, May have L",E15="COM",E15="")),"Lead",IF(AND(B15='Dropdown Answer Key'!$B$12,OR(AND(E15="GALV",H15="Y"),AND(E15="GALV",H15="UN"),AND(E15="GALV",H15=""))),"GRR",IF(AND(B15='Dropdown Answer Key'!$B$12,E15="Unknown"),"Unknown SL",IF(AND(B15='Dropdown Answer Key'!$B$13,OR(F15="Lead",F15="U, May have L",F15="COM",F15="")),"Lead",IF(AND(B15='Dropdown Answer Key'!$B$13,OR(AND(F15="GALV",H15="Y"),AND(F15="GALV",H15="UN"),AND(F15="GALV",H15=""))),"GRR",IF(AND(B15='Dropdown Answer Key'!$B$13,F15="Unknown"),"Unknown SL",IF(AND(B15='Dropdown Answer Key'!$B$14,OR(E15="Lead",E15="U, May have L",E15="COM",E15="")),"Lead",IF(AND(B15='Dropdown Answer Key'!$B$14,OR(F15="Lead",F15="U, May have L",F15="COM",F15="")),"Lead",IF(AND(B15='Dropdown Answer Key'!$B$14,OR(AND(E15="GALV",H15="Y"),AND(E15="GALV",H15="UN"),AND(E15="GALV",H15=""),AND(F15="GALV",H15="Y"),AND(F15="GALV",H15="UN"),AND(F15="GALV",H15=""),AND(F15="GALV",I15="Y"),AND(F15="GALV",I15="UN"),AND(F15="GALV",I15=""))),"GRR",IF(AND(B15='Dropdown Answer Key'!$B$14,OR(E15="Unknown",F15="Unknown")),"Unknown SL","Non Lead")))))))))))</f>
        <v>Non Lead</v>
      </c>
      <c r="T15" s="114" t="str">
        <f>IF(OR(M15="",Q15="",S15="ERROR"),"BLANK",IF((AND(M15='Dropdown Answer Key'!$B$25,OR('Service Line Inventory'!S15="Lead",S15="Unknown SL"))),"Tier 1",IF(AND('Service Line Inventory'!M15='Dropdown Answer Key'!$B$26,OR('Service Line Inventory'!S15="Lead",S15="Unknown SL")),"Tier 2",IF(AND('Service Line Inventory'!M15='Dropdown Answer Key'!$B$27,OR('Service Line Inventory'!S15="Lead",S15="Unknown SL")),"Tier 2",IF('Service Line Inventory'!S15="GRR","Tier 3",IF((AND('Service Line Inventory'!M15='Dropdown Answer Key'!$B$25,'Service Line Inventory'!Q15='Dropdown Answer Key'!$M$25,O15='Dropdown Answer Key'!$G$27,'Service Line Inventory'!P15='Dropdown Answer Key'!$J$27,S15="Non Lead")),"Tier 4",IF((AND('Service Line Inventory'!M15='Dropdown Answer Key'!$B$25,'Service Line Inventory'!Q15='Dropdown Answer Key'!$M$25,O15='Dropdown Answer Key'!$G$27,S15="Non Lead")),"Tier 4",IF((AND('Service Line Inventory'!M15='Dropdown Answer Key'!$B$25,'Service Line Inventory'!Q15='Dropdown Answer Key'!$M$25,'Service Line Inventory'!P15='Dropdown Answer Key'!$J$27,S15="Non Lead")),"Tier 4","Tier 5"))))))))</f>
        <v>Tier 5</v>
      </c>
      <c r="U15" s="115" t="str">
        <f t="shared" si="1"/>
        <v>NO</v>
      </c>
      <c r="V15" s="114" t="str">
        <f t="shared" si="2"/>
        <v>NO</v>
      </c>
      <c r="W15" s="114" t="str">
        <f t="shared" si="3"/>
        <v>NO</v>
      </c>
      <c r="X15" s="108"/>
      <c r="Y15" s="97"/>
      <c r="Z15" s="77"/>
    </row>
    <row r="16" spans="1:29" x14ac:dyDescent="0.3">
      <c r="A16" s="47">
        <v>11</v>
      </c>
      <c r="B16" s="73" t="s">
        <v>76</v>
      </c>
      <c r="C16" s="126" t="s">
        <v>261</v>
      </c>
      <c r="D16" s="73" t="s">
        <v>73</v>
      </c>
      <c r="E16" s="73" t="s">
        <v>81</v>
      </c>
      <c r="F16" s="73" t="s">
        <v>81</v>
      </c>
      <c r="G16" s="89" t="s">
        <v>986</v>
      </c>
      <c r="H16" s="94" t="s">
        <v>73</v>
      </c>
      <c r="I16" s="82" t="s">
        <v>72</v>
      </c>
      <c r="J16" s="74" t="s">
        <v>989</v>
      </c>
      <c r="K16" s="74" t="s">
        <v>989</v>
      </c>
      <c r="L16" s="93" t="str">
        <f t="shared" si="0"/>
        <v>Non Lead</v>
      </c>
      <c r="M16" s="109" t="s">
        <v>102</v>
      </c>
      <c r="N16" s="73" t="s">
        <v>73</v>
      </c>
      <c r="O16" s="73" t="s">
        <v>81</v>
      </c>
      <c r="P16" s="73" t="s">
        <v>81</v>
      </c>
      <c r="Q16" s="73" t="s">
        <v>109</v>
      </c>
      <c r="R16" s="89" t="s">
        <v>69</v>
      </c>
      <c r="S16" s="98" t="str">
        <f>IF(OR(B16="",$C$3="",$G$3=""),"ERROR",IF(AND(B16='Dropdown Answer Key'!$B$12,OR(E16="Lead",E16="U, May have L",E16="COM",E16="")),"Lead",IF(AND(B16='Dropdown Answer Key'!$B$12,OR(AND(E16="GALV",H16="Y"),AND(E16="GALV",H16="UN"),AND(E16="GALV",H16=""))),"GRR",IF(AND(B16='Dropdown Answer Key'!$B$12,E16="Unknown"),"Unknown SL",IF(AND(B16='Dropdown Answer Key'!$B$13,OR(F16="Lead",F16="U, May have L",F16="COM",F16="")),"Lead",IF(AND(B16='Dropdown Answer Key'!$B$13,OR(AND(F16="GALV",H16="Y"),AND(F16="GALV",H16="UN"),AND(F16="GALV",H16=""))),"GRR",IF(AND(B16='Dropdown Answer Key'!$B$13,F16="Unknown"),"Unknown SL",IF(AND(B16='Dropdown Answer Key'!$B$14,OR(E16="Lead",E16="U, May have L",E16="COM",E16="")),"Lead",IF(AND(B16='Dropdown Answer Key'!$B$14,OR(F16="Lead",F16="U, May have L",F16="COM",F16="")),"Lead",IF(AND(B16='Dropdown Answer Key'!$B$14,OR(AND(E16="GALV",H16="Y"),AND(E16="GALV",H16="UN"),AND(E16="GALV",H16=""),AND(F16="GALV",H16="Y"),AND(F16="GALV",H16="UN"),AND(F16="GALV",H16=""),AND(F16="GALV",I16="Y"),AND(F16="GALV",I16="UN"),AND(F16="GALV",I16=""))),"GRR",IF(AND(B16='Dropdown Answer Key'!$B$14,OR(E16="Unknown",F16="Unknown")),"Unknown SL","Non Lead")))))))))))</f>
        <v>Non Lead</v>
      </c>
      <c r="T16" s="75" t="str">
        <f>IF(OR(M16="",Q16="",S16="ERROR"),"BLANK",IF((AND(M16='Dropdown Answer Key'!$B$25,OR('Service Line Inventory'!S16="Lead",S16="Unknown SL"))),"Tier 1",IF(AND('Service Line Inventory'!M16='Dropdown Answer Key'!$B$26,OR('Service Line Inventory'!S16="Lead",S16="Unknown SL")),"Tier 2",IF(AND('Service Line Inventory'!M16='Dropdown Answer Key'!$B$27,OR('Service Line Inventory'!S16="Lead",S16="Unknown SL")),"Tier 2",IF('Service Line Inventory'!S16="GRR","Tier 3",IF((AND('Service Line Inventory'!M16='Dropdown Answer Key'!$B$25,'Service Line Inventory'!Q16='Dropdown Answer Key'!$M$25,O16='Dropdown Answer Key'!$G$27,'Service Line Inventory'!P16='Dropdown Answer Key'!$J$27,S16="Non Lead")),"Tier 4",IF((AND('Service Line Inventory'!M16='Dropdown Answer Key'!$B$25,'Service Line Inventory'!Q16='Dropdown Answer Key'!$M$25,O16='Dropdown Answer Key'!$G$27,S16="Non Lead")),"Tier 4",IF((AND('Service Line Inventory'!M16='Dropdown Answer Key'!$B$25,'Service Line Inventory'!Q16='Dropdown Answer Key'!$M$25,'Service Line Inventory'!P16='Dropdown Answer Key'!$J$27,S16="Non Lead")),"Tier 4","Tier 5"))))))))</f>
        <v>Tier 5</v>
      </c>
      <c r="U16" s="101" t="str">
        <f t="shared" si="1"/>
        <v>NO</v>
      </c>
      <c r="V16" s="75" t="str">
        <f t="shared" si="2"/>
        <v>NO</v>
      </c>
      <c r="W16" s="75" t="str">
        <f t="shared" si="3"/>
        <v>NO</v>
      </c>
      <c r="X16" s="107"/>
      <c r="Y16" s="76"/>
      <c r="Z16" s="77"/>
    </row>
    <row r="17" spans="1:26" x14ac:dyDescent="0.3">
      <c r="A17" s="47">
        <v>12</v>
      </c>
      <c r="B17" s="73" t="s">
        <v>76</v>
      </c>
      <c r="C17" s="47" t="s">
        <v>262</v>
      </c>
      <c r="D17" s="73" t="s">
        <v>73</v>
      </c>
      <c r="E17" s="73" t="s">
        <v>81</v>
      </c>
      <c r="F17" s="73" t="s">
        <v>81</v>
      </c>
      <c r="G17" s="89" t="s">
        <v>986</v>
      </c>
      <c r="H17" s="94" t="s">
        <v>73</v>
      </c>
      <c r="I17" s="82" t="s">
        <v>72</v>
      </c>
      <c r="J17" s="74" t="s">
        <v>989</v>
      </c>
      <c r="K17" s="74" t="s">
        <v>989</v>
      </c>
      <c r="L17" s="94" t="str">
        <f t="shared" si="0"/>
        <v>Non Lead</v>
      </c>
      <c r="M17" s="109" t="s">
        <v>102</v>
      </c>
      <c r="N17" s="73" t="s">
        <v>73</v>
      </c>
      <c r="O17" s="73" t="s">
        <v>81</v>
      </c>
      <c r="P17" s="73" t="s">
        <v>81</v>
      </c>
      <c r="Q17" s="73" t="s">
        <v>109</v>
      </c>
      <c r="R17" s="89" t="s">
        <v>69</v>
      </c>
      <c r="S17" s="113" t="str">
        <f>IF(OR(B17="",$C$3="",$G$3=""),"ERROR",IF(AND(B17='Dropdown Answer Key'!$B$12,OR(E17="Lead",E17="U, May have L",E17="COM",E17="")),"Lead",IF(AND(B17='Dropdown Answer Key'!$B$12,OR(AND(E17="GALV",H17="Y"),AND(E17="GALV",H17="UN"),AND(E17="GALV",H17=""))),"GRR",IF(AND(B17='Dropdown Answer Key'!$B$12,E17="Unknown"),"Unknown SL",IF(AND(B17='Dropdown Answer Key'!$B$13,OR(F17="Lead",F17="U, May have L",F17="COM",F17="")),"Lead",IF(AND(B17='Dropdown Answer Key'!$B$13,OR(AND(F17="GALV",H17="Y"),AND(F17="GALV",H17="UN"),AND(F17="GALV",H17=""))),"GRR",IF(AND(B17='Dropdown Answer Key'!$B$13,F17="Unknown"),"Unknown SL",IF(AND(B17='Dropdown Answer Key'!$B$14,OR(E17="Lead",E17="U, May have L",E17="COM",E17="")),"Lead",IF(AND(B17='Dropdown Answer Key'!$B$14,OR(F17="Lead",F17="U, May have L",F17="COM",F17="")),"Lead",IF(AND(B17='Dropdown Answer Key'!$B$14,OR(AND(E17="GALV",H17="Y"),AND(E17="GALV",H17="UN"),AND(E17="GALV",H17=""),AND(F17="GALV",H17="Y"),AND(F17="GALV",H17="UN"),AND(F17="GALV",H17=""),AND(F17="GALV",I17="Y"),AND(F17="GALV",I17="UN"),AND(F17="GALV",I17=""))),"GRR",IF(AND(B17='Dropdown Answer Key'!$B$14,OR(E17="Unknown",F17="Unknown")),"Unknown SL","Non Lead")))))))))))</f>
        <v>Non Lead</v>
      </c>
      <c r="T17" s="114" t="str">
        <f>IF(OR(M17="",Q17="",S17="ERROR"),"BLANK",IF((AND(M17='Dropdown Answer Key'!$B$25,OR('Service Line Inventory'!S17="Lead",S17="Unknown SL"))),"Tier 1",IF(AND('Service Line Inventory'!M17='Dropdown Answer Key'!$B$26,OR('Service Line Inventory'!S17="Lead",S17="Unknown SL")),"Tier 2",IF(AND('Service Line Inventory'!M17='Dropdown Answer Key'!$B$27,OR('Service Line Inventory'!S17="Lead",S17="Unknown SL")),"Tier 2",IF('Service Line Inventory'!S17="GRR","Tier 3",IF((AND('Service Line Inventory'!M17='Dropdown Answer Key'!$B$25,'Service Line Inventory'!Q17='Dropdown Answer Key'!$M$25,O17='Dropdown Answer Key'!$G$27,'Service Line Inventory'!P17='Dropdown Answer Key'!$J$27,S17="Non Lead")),"Tier 4",IF((AND('Service Line Inventory'!M17='Dropdown Answer Key'!$B$25,'Service Line Inventory'!Q17='Dropdown Answer Key'!$M$25,O17='Dropdown Answer Key'!$G$27,S17="Non Lead")),"Tier 4",IF((AND('Service Line Inventory'!M17='Dropdown Answer Key'!$B$25,'Service Line Inventory'!Q17='Dropdown Answer Key'!$M$25,'Service Line Inventory'!P17='Dropdown Answer Key'!$J$27,S17="Non Lead")),"Tier 4","Tier 5"))))))))</f>
        <v>Tier 5</v>
      </c>
      <c r="U17" s="115" t="str">
        <f t="shared" si="1"/>
        <v>NO</v>
      </c>
      <c r="V17" s="114" t="str">
        <f t="shared" si="2"/>
        <v>NO</v>
      </c>
      <c r="W17" s="114" t="str">
        <f t="shared" si="3"/>
        <v>NO</v>
      </c>
      <c r="X17" s="108"/>
      <c r="Y17" s="97"/>
      <c r="Z17" s="77"/>
    </row>
    <row r="18" spans="1:26" x14ac:dyDescent="0.3">
      <c r="A18" s="47">
        <v>13</v>
      </c>
      <c r="B18" s="73" t="s">
        <v>76</v>
      </c>
      <c r="C18" s="47" t="s">
        <v>263</v>
      </c>
      <c r="D18" s="73" t="s">
        <v>73</v>
      </c>
      <c r="E18" s="73" t="s">
        <v>81</v>
      </c>
      <c r="F18" s="73" t="s">
        <v>81</v>
      </c>
      <c r="G18" s="89" t="s">
        <v>986</v>
      </c>
      <c r="H18" s="94" t="s">
        <v>73</v>
      </c>
      <c r="I18" s="82" t="s">
        <v>72</v>
      </c>
      <c r="J18" s="74" t="s">
        <v>989</v>
      </c>
      <c r="K18" s="74" t="s">
        <v>989</v>
      </c>
      <c r="L18" s="93" t="str">
        <f t="shared" si="0"/>
        <v>Non Lead</v>
      </c>
      <c r="M18" s="109" t="s">
        <v>102</v>
      </c>
      <c r="N18" s="73" t="s">
        <v>73</v>
      </c>
      <c r="O18" s="73" t="s">
        <v>81</v>
      </c>
      <c r="P18" s="73" t="s">
        <v>81</v>
      </c>
      <c r="Q18" s="73" t="s">
        <v>109</v>
      </c>
      <c r="R18" s="89" t="s">
        <v>69</v>
      </c>
      <c r="S18" s="98" t="str">
        <f>IF(OR(B18="",$C$3="",$G$3=""),"ERROR",IF(AND(B18='Dropdown Answer Key'!$B$12,OR(E18="Lead",E18="U, May have L",E18="COM",E18="")),"Lead",IF(AND(B18='Dropdown Answer Key'!$B$12,OR(AND(E18="GALV",H18="Y"),AND(E18="GALV",H18="UN"),AND(E18="GALV",H18=""))),"GRR",IF(AND(B18='Dropdown Answer Key'!$B$12,E18="Unknown"),"Unknown SL",IF(AND(B18='Dropdown Answer Key'!$B$13,OR(F18="Lead",F18="U, May have L",F18="COM",F18="")),"Lead",IF(AND(B18='Dropdown Answer Key'!$B$13,OR(AND(F18="GALV",H18="Y"),AND(F18="GALV",H18="UN"),AND(F18="GALV",H18=""))),"GRR",IF(AND(B18='Dropdown Answer Key'!$B$13,F18="Unknown"),"Unknown SL",IF(AND(B18='Dropdown Answer Key'!$B$14,OR(E18="Lead",E18="U, May have L",E18="COM",E18="")),"Lead",IF(AND(B18='Dropdown Answer Key'!$B$14,OR(F18="Lead",F18="U, May have L",F18="COM",F18="")),"Lead",IF(AND(B18='Dropdown Answer Key'!$B$14,OR(AND(E18="GALV",H18="Y"),AND(E18="GALV",H18="UN"),AND(E18="GALV",H18=""),AND(F18="GALV",H18="Y"),AND(F18="GALV",H18="UN"),AND(F18="GALV",H18=""),AND(F18="GALV",I18="Y"),AND(F18="GALV",I18="UN"),AND(F18="GALV",I18=""))),"GRR",IF(AND(B18='Dropdown Answer Key'!$B$14,OR(E18="Unknown",F18="Unknown")),"Unknown SL","Non Lead")))))))))))</f>
        <v>Non Lead</v>
      </c>
      <c r="T18" s="75" t="str">
        <f>IF(OR(M18="",Q18="",S18="ERROR"),"BLANK",IF((AND(M18='Dropdown Answer Key'!$B$25,OR('Service Line Inventory'!S18="Lead",S18="Unknown SL"))),"Tier 1",IF(AND('Service Line Inventory'!M18='Dropdown Answer Key'!$B$26,OR('Service Line Inventory'!S18="Lead",S18="Unknown SL")),"Tier 2",IF(AND('Service Line Inventory'!M18='Dropdown Answer Key'!$B$27,OR('Service Line Inventory'!S18="Lead",S18="Unknown SL")),"Tier 2",IF('Service Line Inventory'!S18="GRR","Tier 3",IF((AND('Service Line Inventory'!M18='Dropdown Answer Key'!$B$25,'Service Line Inventory'!Q18='Dropdown Answer Key'!$M$25,O18='Dropdown Answer Key'!$G$27,'Service Line Inventory'!P18='Dropdown Answer Key'!$J$27,S18="Non Lead")),"Tier 4",IF((AND('Service Line Inventory'!M18='Dropdown Answer Key'!$B$25,'Service Line Inventory'!Q18='Dropdown Answer Key'!$M$25,O18='Dropdown Answer Key'!$G$27,S18="Non Lead")),"Tier 4",IF((AND('Service Line Inventory'!M18='Dropdown Answer Key'!$B$25,'Service Line Inventory'!Q18='Dropdown Answer Key'!$M$25,'Service Line Inventory'!P18='Dropdown Answer Key'!$J$27,S18="Non Lead")),"Tier 4","Tier 5"))))))))</f>
        <v>Tier 5</v>
      </c>
      <c r="U18" s="101" t="str">
        <f t="shared" si="1"/>
        <v>NO</v>
      </c>
      <c r="V18" s="75" t="str">
        <f t="shared" si="2"/>
        <v>NO</v>
      </c>
      <c r="W18" s="75" t="str">
        <f t="shared" si="3"/>
        <v>NO</v>
      </c>
      <c r="X18" s="107"/>
      <c r="Y18" s="76"/>
      <c r="Z18" s="77"/>
    </row>
    <row r="19" spans="1:26" x14ac:dyDescent="0.3">
      <c r="A19" s="47">
        <v>15</v>
      </c>
      <c r="B19" s="73" t="s">
        <v>76</v>
      </c>
      <c r="C19" s="125" t="s">
        <v>264</v>
      </c>
      <c r="D19" s="73" t="s">
        <v>73</v>
      </c>
      <c r="E19" s="73" t="s">
        <v>81</v>
      </c>
      <c r="F19" s="73" t="s">
        <v>81</v>
      </c>
      <c r="G19" s="89" t="s">
        <v>986</v>
      </c>
      <c r="H19" s="94" t="s">
        <v>73</v>
      </c>
      <c r="I19" s="82" t="s">
        <v>72</v>
      </c>
      <c r="J19" s="74" t="s">
        <v>989</v>
      </c>
      <c r="K19" s="74" t="s">
        <v>989</v>
      </c>
      <c r="L19" s="94" t="str">
        <f t="shared" si="0"/>
        <v>Non Lead</v>
      </c>
      <c r="M19" s="109" t="s">
        <v>102</v>
      </c>
      <c r="N19" s="73" t="s">
        <v>73</v>
      </c>
      <c r="O19" s="73" t="s">
        <v>81</v>
      </c>
      <c r="P19" s="73" t="s">
        <v>81</v>
      </c>
      <c r="Q19" s="73" t="s">
        <v>109</v>
      </c>
      <c r="R19" s="89" t="s">
        <v>69</v>
      </c>
      <c r="S19" s="113" t="str">
        <f>IF(OR(B19="",$C$3="",$G$3=""),"ERROR",IF(AND(B19='Dropdown Answer Key'!$B$12,OR(E19="Lead",E19="U, May have L",E19="COM",E19="")),"Lead",IF(AND(B19='Dropdown Answer Key'!$B$12,OR(AND(E19="GALV",H19="Y"),AND(E19="GALV",H19="UN"),AND(E19="GALV",H19=""))),"GRR",IF(AND(B19='Dropdown Answer Key'!$B$12,E19="Unknown"),"Unknown SL",IF(AND(B19='Dropdown Answer Key'!$B$13,OR(F19="Lead",F19="U, May have L",F19="COM",F19="")),"Lead",IF(AND(B19='Dropdown Answer Key'!$B$13,OR(AND(F19="GALV",H19="Y"),AND(F19="GALV",H19="UN"),AND(F19="GALV",H19=""))),"GRR",IF(AND(B19='Dropdown Answer Key'!$B$13,F19="Unknown"),"Unknown SL",IF(AND(B19='Dropdown Answer Key'!$B$14,OR(E19="Lead",E19="U, May have L",E19="COM",E19="")),"Lead",IF(AND(B19='Dropdown Answer Key'!$B$14,OR(F19="Lead",F19="U, May have L",F19="COM",F19="")),"Lead",IF(AND(B19='Dropdown Answer Key'!$B$14,OR(AND(E19="GALV",H19="Y"),AND(E19="GALV",H19="UN"),AND(E19="GALV",H19=""),AND(F19="GALV",H19="Y"),AND(F19="GALV",H19="UN"),AND(F19="GALV",H19=""),AND(F19="GALV",I19="Y"),AND(F19="GALV",I19="UN"),AND(F19="GALV",I19=""))),"GRR",IF(AND(B19='Dropdown Answer Key'!$B$14,OR(E19="Unknown",F19="Unknown")),"Unknown SL","Non Lead")))))))))))</f>
        <v>Non Lead</v>
      </c>
      <c r="T19" s="114" t="str">
        <f>IF(OR(M19="",Q19="",S19="ERROR"),"BLANK",IF((AND(M19='Dropdown Answer Key'!$B$25,OR('Service Line Inventory'!S19="Lead",S19="Unknown SL"))),"Tier 1",IF(AND('Service Line Inventory'!M19='Dropdown Answer Key'!$B$26,OR('Service Line Inventory'!S19="Lead",S19="Unknown SL")),"Tier 2",IF(AND('Service Line Inventory'!M19='Dropdown Answer Key'!$B$27,OR('Service Line Inventory'!S19="Lead",S19="Unknown SL")),"Tier 2",IF('Service Line Inventory'!S19="GRR","Tier 3",IF((AND('Service Line Inventory'!M19='Dropdown Answer Key'!$B$25,'Service Line Inventory'!Q19='Dropdown Answer Key'!$M$25,O19='Dropdown Answer Key'!$G$27,'Service Line Inventory'!P19='Dropdown Answer Key'!$J$27,S19="Non Lead")),"Tier 4",IF((AND('Service Line Inventory'!M19='Dropdown Answer Key'!$B$25,'Service Line Inventory'!Q19='Dropdown Answer Key'!$M$25,O19='Dropdown Answer Key'!$G$27,S19="Non Lead")),"Tier 4",IF((AND('Service Line Inventory'!M19='Dropdown Answer Key'!$B$25,'Service Line Inventory'!Q19='Dropdown Answer Key'!$M$25,'Service Line Inventory'!P19='Dropdown Answer Key'!$J$27,S19="Non Lead")),"Tier 4","Tier 5"))))))))</f>
        <v>Tier 5</v>
      </c>
      <c r="U19" s="115" t="str">
        <f t="shared" si="1"/>
        <v>NO</v>
      </c>
      <c r="V19" s="114" t="str">
        <f t="shared" si="2"/>
        <v>NO</v>
      </c>
      <c r="W19" s="114" t="str">
        <f t="shared" si="3"/>
        <v>NO</v>
      </c>
      <c r="X19" s="108"/>
      <c r="Y19" s="97"/>
      <c r="Z19" s="77"/>
    </row>
    <row r="20" spans="1:26" x14ac:dyDescent="0.3">
      <c r="A20" s="47">
        <v>16</v>
      </c>
      <c r="B20" s="73" t="s">
        <v>76</v>
      </c>
      <c r="C20" s="125" t="s">
        <v>265</v>
      </c>
      <c r="D20" s="73" t="s">
        <v>73</v>
      </c>
      <c r="E20" s="73" t="s">
        <v>81</v>
      </c>
      <c r="F20" s="73" t="s">
        <v>81</v>
      </c>
      <c r="G20" s="89" t="s">
        <v>986</v>
      </c>
      <c r="H20" s="94" t="s">
        <v>73</v>
      </c>
      <c r="I20" s="82" t="s">
        <v>72</v>
      </c>
      <c r="J20" s="74" t="s">
        <v>989</v>
      </c>
      <c r="K20" s="74" t="s">
        <v>989</v>
      </c>
      <c r="L20" s="93" t="str">
        <f t="shared" si="0"/>
        <v>Non Lead</v>
      </c>
      <c r="M20" s="109" t="s">
        <v>102</v>
      </c>
      <c r="N20" s="73" t="s">
        <v>73</v>
      </c>
      <c r="O20" s="73" t="s">
        <v>81</v>
      </c>
      <c r="P20" s="73" t="s">
        <v>81</v>
      </c>
      <c r="Q20" s="73" t="s">
        <v>109</v>
      </c>
      <c r="R20" s="89" t="s">
        <v>69</v>
      </c>
      <c r="S20" s="98" t="str">
        <f>IF(OR(B20="",$C$3="",$G$3=""),"ERROR",IF(AND(B20='Dropdown Answer Key'!$B$12,OR(E20="Lead",E20="U, May have L",E20="COM",E20="")),"Lead",IF(AND(B20='Dropdown Answer Key'!$B$12,OR(AND(E20="GALV",H20="Y"),AND(E20="GALV",H20="UN"),AND(E20="GALV",H20=""))),"GRR",IF(AND(B20='Dropdown Answer Key'!$B$12,E20="Unknown"),"Unknown SL",IF(AND(B20='Dropdown Answer Key'!$B$13,OR(F20="Lead",F20="U, May have L",F20="COM",F20="")),"Lead",IF(AND(B20='Dropdown Answer Key'!$B$13,OR(AND(F20="GALV",H20="Y"),AND(F20="GALV",H20="UN"),AND(F20="GALV",H20=""))),"GRR",IF(AND(B20='Dropdown Answer Key'!$B$13,F20="Unknown"),"Unknown SL",IF(AND(B20='Dropdown Answer Key'!$B$14,OR(E20="Lead",E20="U, May have L",E20="COM",E20="")),"Lead",IF(AND(B20='Dropdown Answer Key'!$B$14,OR(F20="Lead",F20="U, May have L",F20="COM",F20="")),"Lead",IF(AND(B20='Dropdown Answer Key'!$B$14,OR(AND(E20="GALV",H20="Y"),AND(E20="GALV",H20="UN"),AND(E20="GALV",H20=""),AND(F20="GALV",H20="Y"),AND(F20="GALV",H20="UN"),AND(F20="GALV",H20=""),AND(F20="GALV",I20="Y"),AND(F20="GALV",I20="UN"),AND(F20="GALV",I20=""))),"GRR",IF(AND(B20='Dropdown Answer Key'!$B$14,OR(E20="Unknown",F20="Unknown")),"Unknown SL","Non Lead")))))))))))</f>
        <v>Non Lead</v>
      </c>
      <c r="T20" s="75" t="str">
        <f>IF(OR(M20="",Q20="",S20="ERROR"),"BLANK",IF((AND(M20='Dropdown Answer Key'!$B$25,OR('Service Line Inventory'!S20="Lead",S20="Unknown SL"))),"Tier 1",IF(AND('Service Line Inventory'!M20='Dropdown Answer Key'!$B$26,OR('Service Line Inventory'!S20="Lead",S20="Unknown SL")),"Tier 2",IF(AND('Service Line Inventory'!M20='Dropdown Answer Key'!$B$27,OR('Service Line Inventory'!S20="Lead",S20="Unknown SL")),"Tier 2",IF('Service Line Inventory'!S20="GRR","Tier 3",IF((AND('Service Line Inventory'!M20='Dropdown Answer Key'!$B$25,'Service Line Inventory'!Q20='Dropdown Answer Key'!$M$25,O20='Dropdown Answer Key'!$G$27,'Service Line Inventory'!P20='Dropdown Answer Key'!$J$27,S20="Non Lead")),"Tier 4",IF((AND('Service Line Inventory'!M20='Dropdown Answer Key'!$B$25,'Service Line Inventory'!Q20='Dropdown Answer Key'!$M$25,O20='Dropdown Answer Key'!$G$27,S20="Non Lead")),"Tier 4",IF((AND('Service Line Inventory'!M20='Dropdown Answer Key'!$B$25,'Service Line Inventory'!Q20='Dropdown Answer Key'!$M$25,'Service Line Inventory'!P20='Dropdown Answer Key'!$J$27,S20="Non Lead")),"Tier 4","Tier 5"))))))))</f>
        <v>Tier 5</v>
      </c>
      <c r="U20" s="101" t="str">
        <f t="shared" si="1"/>
        <v>NO</v>
      </c>
      <c r="V20" s="75" t="str">
        <f t="shared" si="2"/>
        <v>NO</v>
      </c>
      <c r="W20" s="75" t="str">
        <f t="shared" si="3"/>
        <v>NO</v>
      </c>
      <c r="X20" s="107"/>
      <c r="Y20" s="76"/>
      <c r="Z20" s="77"/>
    </row>
    <row r="21" spans="1:26" x14ac:dyDescent="0.3">
      <c r="A21" s="47">
        <v>17</v>
      </c>
      <c r="B21" s="73" t="s">
        <v>76</v>
      </c>
      <c r="C21" s="125" t="s">
        <v>266</v>
      </c>
      <c r="D21" s="73" t="s">
        <v>73</v>
      </c>
      <c r="E21" s="73" t="s">
        <v>81</v>
      </c>
      <c r="F21" s="73" t="s">
        <v>81</v>
      </c>
      <c r="G21" s="89" t="s">
        <v>986</v>
      </c>
      <c r="H21" s="94" t="s">
        <v>73</v>
      </c>
      <c r="I21" s="82" t="s">
        <v>72</v>
      </c>
      <c r="J21" s="74" t="s">
        <v>989</v>
      </c>
      <c r="K21" s="74" t="s">
        <v>989</v>
      </c>
      <c r="L21" s="94" t="str">
        <f t="shared" si="0"/>
        <v>Non Lead</v>
      </c>
      <c r="M21" s="109" t="s">
        <v>102</v>
      </c>
      <c r="N21" s="73" t="s">
        <v>73</v>
      </c>
      <c r="O21" s="73" t="s">
        <v>81</v>
      </c>
      <c r="P21" s="73" t="s">
        <v>81</v>
      </c>
      <c r="Q21" s="73" t="s">
        <v>109</v>
      </c>
      <c r="R21" s="89" t="s">
        <v>69</v>
      </c>
      <c r="S21" s="113" t="str">
        <f>IF(OR(B21="",$C$3="",$G$3=""),"ERROR",IF(AND(B21='Dropdown Answer Key'!$B$12,OR(E21="Lead",E21="U, May have L",E21="COM",E21="")),"Lead",IF(AND(B21='Dropdown Answer Key'!$B$12,OR(AND(E21="GALV",H21="Y"),AND(E21="GALV",H21="UN"),AND(E21="GALV",H21=""))),"GRR",IF(AND(B21='Dropdown Answer Key'!$B$12,E21="Unknown"),"Unknown SL",IF(AND(B21='Dropdown Answer Key'!$B$13,OR(F21="Lead",F21="U, May have L",F21="COM",F21="")),"Lead",IF(AND(B21='Dropdown Answer Key'!$B$13,OR(AND(F21="GALV",H21="Y"),AND(F21="GALV",H21="UN"),AND(F21="GALV",H21=""))),"GRR",IF(AND(B21='Dropdown Answer Key'!$B$13,F21="Unknown"),"Unknown SL",IF(AND(B21='Dropdown Answer Key'!$B$14,OR(E21="Lead",E21="U, May have L",E21="COM",E21="")),"Lead",IF(AND(B21='Dropdown Answer Key'!$B$14,OR(F21="Lead",F21="U, May have L",F21="COM",F21="")),"Lead",IF(AND(B21='Dropdown Answer Key'!$B$14,OR(AND(E21="GALV",H21="Y"),AND(E21="GALV",H21="UN"),AND(E21="GALV",H21=""),AND(F21="GALV",H21="Y"),AND(F21="GALV",H21="UN"),AND(F21="GALV",H21=""),AND(F21="GALV",I21="Y"),AND(F21="GALV",I21="UN"),AND(F21="GALV",I21=""))),"GRR",IF(AND(B21='Dropdown Answer Key'!$B$14,OR(E21="Unknown",F21="Unknown")),"Unknown SL","Non Lead")))))))))))</f>
        <v>Non Lead</v>
      </c>
      <c r="T21" s="114" t="str">
        <f>IF(OR(M21="",Q21="",S21="ERROR"),"BLANK",IF((AND(M21='Dropdown Answer Key'!$B$25,OR('Service Line Inventory'!S21="Lead",S21="Unknown SL"))),"Tier 1",IF(AND('Service Line Inventory'!M21='Dropdown Answer Key'!$B$26,OR('Service Line Inventory'!S21="Lead",S21="Unknown SL")),"Tier 2",IF(AND('Service Line Inventory'!M21='Dropdown Answer Key'!$B$27,OR('Service Line Inventory'!S21="Lead",S21="Unknown SL")),"Tier 2",IF('Service Line Inventory'!S21="GRR","Tier 3",IF((AND('Service Line Inventory'!M21='Dropdown Answer Key'!$B$25,'Service Line Inventory'!Q21='Dropdown Answer Key'!$M$25,O21='Dropdown Answer Key'!$G$27,'Service Line Inventory'!P21='Dropdown Answer Key'!$J$27,S21="Non Lead")),"Tier 4",IF((AND('Service Line Inventory'!M21='Dropdown Answer Key'!$B$25,'Service Line Inventory'!Q21='Dropdown Answer Key'!$M$25,O21='Dropdown Answer Key'!$G$27,S21="Non Lead")),"Tier 4",IF((AND('Service Line Inventory'!M21='Dropdown Answer Key'!$B$25,'Service Line Inventory'!Q21='Dropdown Answer Key'!$M$25,'Service Line Inventory'!P21='Dropdown Answer Key'!$J$27,S21="Non Lead")),"Tier 4","Tier 5"))))))))</f>
        <v>Tier 5</v>
      </c>
      <c r="U21" s="115" t="str">
        <f t="shared" si="1"/>
        <v>NO</v>
      </c>
      <c r="V21" s="114" t="str">
        <f t="shared" si="2"/>
        <v>NO</v>
      </c>
      <c r="W21" s="114" t="str">
        <f t="shared" si="3"/>
        <v>NO</v>
      </c>
      <c r="X21" s="108"/>
      <c r="Y21" s="97"/>
      <c r="Z21" s="77"/>
    </row>
    <row r="22" spans="1:26" x14ac:dyDescent="0.3">
      <c r="A22" s="47">
        <v>18</v>
      </c>
      <c r="B22" s="73" t="s">
        <v>76</v>
      </c>
      <c r="C22" s="125" t="s">
        <v>267</v>
      </c>
      <c r="D22" s="73" t="s">
        <v>73</v>
      </c>
      <c r="E22" s="73" t="s">
        <v>81</v>
      </c>
      <c r="F22" s="73" t="s">
        <v>81</v>
      </c>
      <c r="G22" s="89" t="s">
        <v>986</v>
      </c>
      <c r="H22" s="94" t="s">
        <v>73</v>
      </c>
      <c r="I22" s="82" t="s">
        <v>72</v>
      </c>
      <c r="J22" s="74" t="s">
        <v>989</v>
      </c>
      <c r="K22" s="74" t="s">
        <v>989</v>
      </c>
      <c r="L22" s="93" t="str">
        <f t="shared" si="0"/>
        <v>Non Lead</v>
      </c>
      <c r="M22" s="109" t="s">
        <v>102</v>
      </c>
      <c r="N22" s="73" t="s">
        <v>73</v>
      </c>
      <c r="O22" s="73" t="s">
        <v>81</v>
      </c>
      <c r="P22" s="73" t="s">
        <v>81</v>
      </c>
      <c r="Q22" s="73" t="s">
        <v>109</v>
      </c>
      <c r="R22" s="89" t="s">
        <v>69</v>
      </c>
      <c r="S22" s="98" t="str">
        <f>IF(OR(B22="",$C$3="",$G$3=""),"ERROR",IF(AND(B22='Dropdown Answer Key'!$B$12,OR(E22="Lead",E22="U, May have L",E22="COM",E22="")),"Lead",IF(AND(B22='Dropdown Answer Key'!$B$12,OR(AND(E22="GALV",H22="Y"),AND(E22="GALV",H22="UN"),AND(E22="GALV",H22=""))),"GRR",IF(AND(B22='Dropdown Answer Key'!$B$12,E22="Unknown"),"Unknown SL",IF(AND(B22='Dropdown Answer Key'!$B$13,OR(F22="Lead",F22="U, May have L",F22="COM",F22="")),"Lead",IF(AND(B22='Dropdown Answer Key'!$B$13,OR(AND(F22="GALV",H22="Y"),AND(F22="GALV",H22="UN"),AND(F22="GALV",H22=""))),"GRR",IF(AND(B22='Dropdown Answer Key'!$B$13,F22="Unknown"),"Unknown SL",IF(AND(B22='Dropdown Answer Key'!$B$14,OR(E22="Lead",E22="U, May have L",E22="COM",E22="")),"Lead",IF(AND(B22='Dropdown Answer Key'!$B$14,OR(F22="Lead",F22="U, May have L",F22="COM",F22="")),"Lead",IF(AND(B22='Dropdown Answer Key'!$B$14,OR(AND(E22="GALV",H22="Y"),AND(E22="GALV",H22="UN"),AND(E22="GALV",H22=""),AND(F22="GALV",H22="Y"),AND(F22="GALV",H22="UN"),AND(F22="GALV",H22=""),AND(F22="GALV",I22="Y"),AND(F22="GALV",I22="UN"),AND(F22="GALV",I22=""))),"GRR",IF(AND(B22='Dropdown Answer Key'!$B$14,OR(E22="Unknown",F22="Unknown")),"Unknown SL","Non Lead")))))))))))</f>
        <v>Non Lead</v>
      </c>
      <c r="T22" s="75" t="str">
        <f>IF(OR(M22="",Q22="",S22="ERROR"),"BLANK",IF((AND(M22='Dropdown Answer Key'!$B$25,OR('Service Line Inventory'!S22="Lead",S22="Unknown SL"))),"Tier 1",IF(AND('Service Line Inventory'!M22='Dropdown Answer Key'!$B$26,OR('Service Line Inventory'!S22="Lead",S22="Unknown SL")),"Tier 2",IF(AND('Service Line Inventory'!M22='Dropdown Answer Key'!$B$27,OR('Service Line Inventory'!S22="Lead",S22="Unknown SL")),"Tier 2",IF('Service Line Inventory'!S22="GRR","Tier 3",IF((AND('Service Line Inventory'!M22='Dropdown Answer Key'!$B$25,'Service Line Inventory'!Q22='Dropdown Answer Key'!$M$25,O22='Dropdown Answer Key'!$G$27,'Service Line Inventory'!P22='Dropdown Answer Key'!$J$27,S22="Non Lead")),"Tier 4",IF((AND('Service Line Inventory'!M22='Dropdown Answer Key'!$B$25,'Service Line Inventory'!Q22='Dropdown Answer Key'!$M$25,O22='Dropdown Answer Key'!$G$27,S22="Non Lead")),"Tier 4",IF((AND('Service Line Inventory'!M22='Dropdown Answer Key'!$B$25,'Service Line Inventory'!Q22='Dropdown Answer Key'!$M$25,'Service Line Inventory'!P22='Dropdown Answer Key'!$J$27,S22="Non Lead")),"Tier 4","Tier 5"))))))))</f>
        <v>Tier 5</v>
      </c>
      <c r="U22" s="101" t="str">
        <f t="shared" si="1"/>
        <v>NO</v>
      </c>
      <c r="V22" s="75" t="str">
        <f t="shared" si="2"/>
        <v>NO</v>
      </c>
      <c r="W22" s="75" t="str">
        <f t="shared" si="3"/>
        <v>NO</v>
      </c>
      <c r="X22" s="107"/>
      <c r="Y22" s="76"/>
      <c r="Z22" s="77"/>
    </row>
    <row r="23" spans="1:26" x14ac:dyDescent="0.3">
      <c r="A23" s="47">
        <v>19</v>
      </c>
      <c r="B23" s="73" t="s">
        <v>76</v>
      </c>
      <c r="C23" s="125" t="s">
        <v>268</v>
      </c>
      <c r="D23" s="73" t="s">
        <v>73</v>
      </c>
      <c r="E23" s="73" t="s">
        <v>81</v>
      </c>
      <c r="F23" s="73" t="s">
        <v>81</v>
      </c>
      <c r="G23" s="89" t="s">
        <v>986</v>
      </c>
      <c r="H23" s="94" t="s">
        <v>73</v>
      </c>
      <c r="I23" s="82" t="s">
        <v>72</v>
      </c>
      <c r="J23" s="74" t="s">
        <v>989</v>
      </c>
      <c r="K23" s="74" t="s">
        <v>989</v>
      </c>
      <c r="L23" s="94" t="str">
        <f t="shared" si="0"/>
        <v>Non Lead</v>
      </c>
      <c r="M23" s="109" t="s">
        <v>102</v>
      </c>
      <c r="N23" s="73" t="s">
        <v>73</v>
      </c>
      <c r="O23" s="73" t="s">
        <v>81</v>
      </c>
      <c r="P23" s="73" t="s">
        <v>81</v>
      </c>
      <c r="Q23" s="73" t="s">
        <v>109</v>
      </c>
      <c r="R23" s="89" t="s">
        <v>69</v>
      </c>
      <c r="S23" s="113" t="str">
        <f>IF(OR(B23="",$C$3="",$G$3=""),"ERROR",IF(AND(B23='Dropdown Answer Key'!$B$12,OR(E23="Lead",E23="U, May have L",E23="COM",E23="")),"Lead",IF(AND(B23='Dropdown Answer Key'!$B$12,OR(AND(E23="GALV",H23="Y"),AND(E23="GALV",H23="UN"),AND(E23="GALV",H23=""))),"GRR",IF(AND(B23='Dropdown Answer Key'!$B$12,E23="Unknown"),"Unknown SL",IF(AND(B23='Dropdown Answer Key'!$B$13,OR(F23="Lead",F23="U, May have L",F23="COM",F23="")),"Lead",IF(AND(B23='Dropdown Answer Key'!$B$13,OR(AND(F23="GALV",H23="Y"),AND(F23="GALV",H23="UN"),AND(F23="GALV",H23=""))),"GRR",IF(AND(B23='Dropdown Answer Key'!$B$13,F23="Unknown"),"Unknown SL",IF(AND(B23='Dropdown Answer Key'!$B$14,OR(E23="Lead",E23="U, May have L",E23="COM",E23="")),"Lead",IF(AND(B23='Dropdown Answer Key'!$B$14,OR(F23="Lead",F23="U, May have L",F23="COM",F23="")),"Lead",IF(AND(B23='Dropdown Answer Key'!$B$14,OR(AND(E23="GALV",H23="Y"),AND(E23="GALV",H23="UN"),AND(E23="GALV",H23=""),AND(F23="GALV",H23="Y"),AND(F23="GALV",H23="UN"),AND(F23="GALV",H23=""),AND(F23="GALV",I23="Y"),AND(F23="GALV",I23="UN"),AND(F23="GALV",I23=""))),"GRR",IF(AND(B23='Dropdown Answer Key'!$B$14,OR(E23="Unknown",F23="Unknown")),"Unknown SL","Non Lead")))))))))))</f>
        <v>Non Lead</v>
      </c>
      <c r="T23" s="114" t="str">
        <f>IF(OR(M23="",Q23="",S23="ERROR"),"BLANK",IF((AND(M23='Dropdown Answer Key'!$B$25,OR('Service Line Inventory'!S23="Lead",S23="Unknown SL"))),"Tier 1",IF(AND('Service Line Inventory'!M23='Dropdown Answer Key'!$B$26,OR('Service Line Inventory'!S23="Lead",S23="Unknown SL")),"Tier 2",IF(AND('Service Line Inventory'!M23='Dropdown Answer Key'!$B$27,OR('Service Line Inventory'!S23="Lead",S23="Unknown SL")),"Tier 2",IF('Service Line Inventory'!S23="GRR","Tier 3",IF((AND('Service Line Inventory'!M23='Dropdown Answer Key'!$B$25,'Service Line Inventory'!Q23='Dropdown Answer Key'!$M$25,O23='Dropdown Answer Key'!$G$27,'Service Line Inventory'!P23='Dropdown Answer Key'!$J$27,S23="Non Lead")),"Tier 4",IF((AND('Service Line Inventory'!M23='Dropdown Answer Key'!$B$25,'Service Line Inventory'!Q23='Dropdown Answer Key'!$M$25,O23='Dropdown Answer Key'!$G$27,S23="Non Lead")),"Tier 4",IF((AND('Service Line Inventory'!M23='Dropdown Answer Key'!$B$25,'Service Line Inventory'!Q23='Dropdown Answer Key'!$M$25,'Service Line Inventory'!P23='Dropdown Answer Key'!$J$27,S23="Non Lead")),"Tier 4","Tier 5"))))))))</f>
        <v>Tier 5</v>
      </c>
      <c r="U23" s="115" t="str">
        <f t="shared" si="1"/>
        <v>NO</v>
      </c>
      <c r="V23" s="114" t="str">
        <f t="shared" si="2"/>
        <v>NO</v>
      </c>
      <c r="W23" s="114" t="str">
        <f t="shared" si="3"/>
        <v>NO</v>
      </c>
      <c r="X23" s="108"/>
      <c r="Y23" s="97"/>
      <c r="Z23" s="77"/>
    </row>
    <row r="24" spans="1:26" x14ac:dyDescent="0.3">
      <c r="A24" s="47">
        <v>20</v>
      </c>
      <c r="B24" s="73" t="s">
        <v>76</v>
      </c>
      <c r="C24" s="127" t="s">
        <v>985</v>
      </c>
      <c r="D24" s="73" t="s">
        <v>73</v>
      </c>
      <c r="E24" s="73" t="s">
        <v>81</v>
      </c>
      <c r="F24" s="73" t="s">
        <v>81</v>
      </c>
      <c r="G24" s="89" t="s">
        <v>986</v>
      </c>
      <c r="H24" s="94" t="s">
        <v>73</v>
      </c>
      <c r="I24" s="82" t="s">
        <v>72</v>
      </c>
      <c r="J24" s="74" t="s">
        <v>989</v>
      </c>
      <c r="K24" s="74" t="s">
        <v>989</v>
      </c>
      <c r="L24" s="93" t="str">
        <f t="shared" si="0"/>
        <v>Non Lead</v>
      </c>
      <c r="M24" s="109" t="s">
        <v>102</v>
      </c>
      <c r="N24" s="73" t="s">
        <v>73</v>
      </c>
      <c r="O24" s="73" t="s">
        <v>81</v>
      </c>
      <c r="P24" s="73" t="s">
        <v>81</v>
      </c>
      <c r="Q24" s="73" t="s">
        <v>109</v>
      </c>
      <c r="R24" s="89" t="s">
        <v>69</v>
      </c>
      <c r="S24" s="98" t="str">
        <f>IF(OR(B24="",$C$3="",$G$3=""),"ERROR",IF(AND(B24='Dropdown Answer Key'!$B$12,OR(E24="Lead",E24="U, May have L",E24="COM",E24="")),"Lead",IF(AND(B24='Dropdown Answer Key'!$B$12,OR(AND(E24="GALV",H24="Y"),AND(E24="GALV",H24="UN"),AND(E24="GALV",H24=""))),"GRR",IF(AND(B24='Dropdown Answer Key'!$B$12,E24="Unknown"),"Unknown SL",IF(AND(B24='Dropdown Answer Key'!$B$13,OR(F24="Lead",F24="U, May have L",F24="COM",F24="")),"Lead",IF(AND(B24='Dropdown Answer Key'!$B$13,OR(AND(F24="GALV",H24="Y"),AND(F24="GALV",H24="UN"),AND(F24="GALV",H24=""))),"GRR",IF(AND(B24='Dropdown Answer Key'!$B$13,F24="Unknown"),"Unknown SL",IF(AND(B24='Dropdown Answer Key'!$B$14,OR(E24="Lead",E24="U, May have L",E24="COM",E24="")),"Lead",IF(AND(B24='Dropdown Answer Key'!$B$14,OR(F24="Lead",F24="U, May have L",F24="COM",F24="")),"Lead",IF(AND(B24='Dropdown Answer Key'!$B$14,OR(AND(E24="GALV",H24="Y"),AND(E24="GALV",H24="UN"),AND(E24="GALV",H24=""),AND(F24="GALV",H24="Y"),AND(F24="GALV",H24="UN"),AND(F24="GALV",H24=""),AND(F24="GALV",I24="Y"),AND(F24="GALV",I24="UN"),AND(F24="GALV",I24=""))),"GRR",IF(AND(B24='Dropdown Answer Key'!$B$14,OR(E24="Unknown",F24="Unknown")),"Unknown SL","Non Lead")))))))))))</f>
        <v>Non Lead</v>
      </c>
      <c r="T24" s="75" t="str">
        <f>IF(OR(M24="",Q24="",S24="ERROR"),"BLANK",IF((AND(M24='Dropdown Answer Key'!$B$25,OR('Service Line Inventory'!S24="Lead",S24="Unknown SL"))),"Tier 1",IF(AND('Service Line Inventory'!M24='Dropdown Answer Key'!$B$26,OR('Service Line Inventory'!S24="Lead",S24="Unknown SL")),"Tier 2",IF(AND('Service Line Inventory'!M24='Dropdown Answer Key'!$B$27,OR('Service Line Inventory'!S24="Lead",S24="Unknown SL")),"Tier 2",IF('Service Line Inventory'!S24="GRR","Tier 3",IF((AND('Service Line Inventory'!M24='Dropdown Answer Key'!$B$25,'Service Line Inventory'!Q24='Dropdown Answer Key'!$M$25,O24='Dropdown Answer Key'!$G$27,'Service Line Inventory'!P24='Dropdown Answer Key'!$J$27,S24="Non Lead")),"Tier 4",IF((AND('Service Line Inventory'!M24='Dropdown Answer Key'!$B$25,'Service Line Inventory'!Q24='Dropdown Answer Key'!$M$25,O24='Dropdown Answer Key'!$G$27,S24="Non Lead")),"Tier 4",IF((AND('Service Line Inventory'!M24='Dropdown Answer Key'!$B$25,'Service Line Inventory'!Q24='Dropdown Answer Key'!$M$25,'Service Line Inventory'!P24='Dropdown Answer Key'!$J$27,S24="Non Lead")),"Tier 4","Tier 5"))))))))</f>
        <v>Tier 5</v>
      </c>
      <c r="U24" s="101" t="str">
        <f t="shared" si="1"/>
        <v>NO</v>
      </c>
      <c r="V24" s="75" t="str">
        <f t="shared" si="2"/>
        <v>NO</v>
      </c>
      <c r="W24" s="75" t="str">
        <f t="shared" si="3"/>
        <v>NO</v>
      </c>
      <c r="X24" s="107"/>
      <c r="Y24" s="76"/>
      <c r="Z24" s="77"/>
    </row>
    <row r="25" spans="1:26" x14ac:dyDescent="0.3">
      <c r="A25" s="47">
        <v>21</v>
      </c>
      <c r="B25" s="73" t="s">
        <v>76</v>
      </c>
      <c r="C25" s="125" t="s">
        <v>269</v>
      </c>
      <c r="D25" s="73" t="s">
        <v>73</v>
      </c>
      <c r="E25" s="73" t="s">
        <v>81</v>
      </c>
      <c r="F25" s="73" t="s">
        <v>81</v>
      </c>
      <c r="G25" s="89" t="s">
        <v>986</v>
      </c>
      <c r="H25" s="94" t="s">
        <v>73</v>
      </c>
      <c r="I25" s="82" t="s">
        <v>72</v>
      </c>
      <c r="J25" s="74" t="s">
        <v>989</v>
      </c>
      <c r="K25" s="74" t="s">
        <v>989</v>
      </c>
      <c r="L25" s="94" t="str">
        <f t="shared" si="0"/>
        <v>Non Lead</v>
      </c>
      <c r="M25" s="109" t="s">
        <v>102</v>
      </c>
      <c r="N25" s="73" t="s">
        <v>73</v>
      </c>
      <c r="O25" s="73" t="s">
        <v>81</v>
      </c>
      <c r="P25" s="73" t="s">
        <v>81</v>
      </c>
      <c r="Q25" s="73" t="s">
        <v>109</v>
      </c>
      <c r="R25" s="89" t="s">
        <v>69</v>
      </c>
      <c r="S25" s="113" t="str">
        <f>IF(OR(B25="",$C$3="",$G$3=""),"ERROR",IF(AND(B25='Dropdown Answer Key'!$B$12,OR(E25="Lead",E25="U, May have L",E25="COM",E25="")),"Lead",IF(AND(B25='Dropdown Answer Key'!$B$12,OR(AND(E25="GALV",H25="Y"),AND(E25="GALV",H25="UN"),AND(E25="GALV",H25=""))),"GRR",IF(AND(B25='Dropdown Answer Key'!$B$12,E25="Unknown"),"Unknown SL",IF(AND(B25='Dropdown Answer Key'!$B$13,OR(F25="Lead",F25="U, May have L",F25="COM",F25="")),"Lead",IF(AND(B25='Dropdown Answer Key'!$B$13,OR(AND(F25="GALV",H25="Y"),AND(F25="GALV",H25="UN"),AND(F25="GALV",H25=""))),"GRR",IF(AND(B25='Dropdown Answer Key'!$B$13,F25="Unknown"),"Unknown SL",IF(AND(B25='Dropdown Answer Key'!$B$14,OR(E25="Lead",E25="U, May have L",E25="COM",E25="")),"Lead",IF(AND(B25='Dropdown Answer Key'!$B$14,OR(F25="Lead",F25="U, May have L",F25="COM",F25="")),"Lead",IF(AND(B25='Dropdown Answer Key'!$B$14,OR(AND(E25="GALV",H25="Y"),AND(E25="GALV",H25="UN"),AND(E25="GALV",H25=""),AND(F25="GALV",H25="Y"),AND(F25="GALV",H25="UN"),AND(F25="GALV",H25=""),AND(F25="GALV",I25="Y"),AND(F25="GALV",I25="UN"),AND(F25="GALV",I25=""))),"GRR",IF(AND(B25='Dropdown Answer Key'!$B$14,OR(E25="Unknown",F25="Unknown")),"Unknown SL","Non Lead")))))))))))</f>
        <v>Non Lead</v>
      </c>
      <c r="T25" s="114" t="str">
        <f>IF(OR(M25="",Q25="",S25="ERROR"),"BLANK",IF((AND(M25='Dropdown Answer Key'!$B$25,OR('Service Line Inventory'!S25="Lead",S25="Unknown SL"))),"Tier 1",IF(AND('Service Line Inventory'!M25='Dropdown Answer Key'!$B$26,OR('Service Line Inventory'!S25="Lead",S25="Unknown SL")),"Tier 2",IF(AND('Service Line Inventory'!M25='Dropdown Answer Key'!$B$27,OR('Service Line Inventory'!S25="Lead",S25="Unknown SL")),"Tier 2",IF('Service Line Inventory'!S25="GRR","Tier 3",IF((AND('Service Line Inventory'!M25='Dropdown Answer Key'!$B$25,'Service Line Inventory'!Q25='Dropdown Answer Key'!$M$25,O25='Dropdown Answer Key'!$G$27,'Service Line Inventory'!P25='Dropdown Answer Key'!$J$27,S25="Non Lead")),"Tier 4",IF((AND('Service Line Inventory'!M25='Dropdown Answer Key'!$B$25,'Service Line Inventory'!Q25='Dropdown Answer Key'!$M$25,O25='Dropdown Answer Key'!$G$27,S25="Non Lead")),"Tier 4",IF((AND('Service Line Inventory'!M25='Dropdown Answer Key'!$B$25,'Service Line Inventory'!Q25='Dropdown Answer Key'!$M$25,'Service Line Inventory'!P25='Dropdown Answer Key'!$J$27,S25="Non Lead")),"Tier 4","Tier 5"))))))))</f>
        <v>Tier 5</v>
      </c>
      <c r="U25" s="115" t="str">
        <f t="shared" si="1"/>
        <v>NO</v>
      </c>
      <c r="V25" s="114" t="str">
        <f t="shared" si="2"/>
        <v>NO</v>
      </c>
      <c r="W25" s="114" t="str">
        <f t="shared" si="3"/>
        <v>NO</v>
      </c>
      <c r="X25" s="108"/>
      <c r="Y25" s="97"/>
      <c r="Z25" s="77"/>
    </row>
    <row r="26" spans="1:26" x14ac:dyDescent="0.3">
      <c r="A26" s="47">
        <v>22</v>
      </c>
      <c r="B26" s="73" t="s">
        <v>76</v>
      </c>
      <c r="C26" s="125" t="s">
        <v>270</v>
      </c>
      <c r="D26" s="73" t="s">
        <v>73</v>
      </c>
      <c r="E26" s="73" t="s">
        <v>81</v>
      </c>
      <c r="F26" s="73" t="s">
        <v>81</v>
      </c>
      <c r="G26" s="89" t="s">
        <v>986</v>
      </c>
      <c r="H26" s="94" t="s">
        <v>73</v>
      </c>
      <c r="I26" s="82" t="s">
        <v>72</v>
      </c>
      <c r="J26" s="74" t="s">
        <v>989</v>
      </c>
      <c r="K26" s="74" t="s">
        <v>989</v>
      </c>
      <c r="L26" s="93" t="str">
        <f t="shared" si="0"/>
        <v>Non Lead</v>
      </c>
      <c r="M26" s="109" t="s">
        <v>102</v>
      </c>
      <c r="N26" s="73" t="s">
        <v>73</v>
      </c>
      <c r="O26" s="73" t="s">
        <v>81</v>
      </c>
      <c r="P26" s="73" t="s">
        <v>81</v>
      </c>
      <c r="Q26" s="73" t="s">
        <v>109</v>
      </c>
      <c r="R26" s="89" t="s">
        <v>69</v>
      </c>
      <c r="S26" s="98" t="str">
        <f>IF(OR(B26="",$C$3="",$G$3=""),"ERROR",IF(AND(B26='Dropdown Answer Key'!$B$12,OR(E26="Lead",E26="U, May have L",E26="COM",E26="")),"Lead",IF(AND(B26='Dropdown Answer Key'!$B$12,OR(AND(E26="GALV",H26="Y"),AND(E26="GALV",H26="UN"),AND(E26="GALV",H26=""))),"GRR",IF(AND(B26='Dropdown Answer Key'!$B$12,E26="Unknown"),"Unknown SL",IF(AND(B26='Dropdown Answer Key'!$B$13,OR(F26="Lead",F26="U, May have L",F26="COM",F26="")),"Lead",IF(AND(B26='Dropdown Answer Key'!$B$13,OR(AND(F26="GALV",H26="Y"),AND(F26="GALV",H26="UN"),AND(F26="GALV",H26=""))),"GRR",IF(AND(B26='Dropdown Answer Key'!$B$13,F26="Unknown"),"Unknown SL",IF(AND(B26='Dropdown Answer Key'!$B$14,OR(E26="Lead",E26="U, May have L",E26="COM",E26="")),"Lead",IF(AND(B26='Dropdown Answer Key'!$B$14,OR(F26="Lead",F26="U, May have L",F26="COM",F26="")),"Lead",IF(AND(B26='Dropdown Answer Key'!$B$14,OR(AND(E26="GALV",H26="Y"),AND(E26="GALV",H26="UN"),AND(E26="GALV",H26=""),AND(F26="GALV",H26="Y"),AND(F26="GALV",H26="UN"),AND(F26="GALV",H26=""),AND(F26="GALV",I26="Y"),AND(F26="GALV",I26="UN"),AND(F26="GALV",I26=""))),"GRR",IF(AND(B26='Dropdown Answer Key'!$B$14,OR(E26="Unknown",F26="Unknown")),"Unknown SL","Non Lead")))))))))))</f>
        <v>Non Lead</v>
      </c>
      <c r="T26" s="75" t="str">
        <f>IF(OR(M26="",Q26="",S26="ERROR"),"BLANK",IF((AND(M26='Dropdown Answer Key'!$B$25,OR('Service Line Inventory'!S26="Lead",S26="Unknown SL"))),"Tier 1",IF(AND('Service Line Inventory'!M26='Dropdown Answer Key'!$B$26,OR('Service Line Inventory'!S26="Lead",S26="Unknown SL")),"Tier 2",IF(AND('Service Line Inventory'!M26='Dropdown Answer Key'!$B$27,OR('Service Line Inventory'!S26="Lead",S26="Unknown SL")),"Tier 2",IF('Service Line Inventory'!S26="GRR","Tier 3",IF((AND('Service Line Inventory'!M26='Dropdown Answer Key'!$B$25,'Service Line Inventory'!Q26='Dropdown Answer Key'!$M$25,O26='Dropdown Answer Key'!$G$27,'Service Line Inventory'!P26='Dropdown Answer Key'!$J$27,S26="Non Lead")),"Tier 4",IF((AND('Service Line Inventory'!M26='Dropdown Answer Key'!$B$25,'Service Line Inventory'!Q26='Dropdown Answer Key'!$M$25,O26='Dropdown Answer Key'!$G$27,S26="Non Lead")),"Tier 4",IF((AND('Service Line Inventory'!M26='Dropdown Answer Key'!$B$25,'Service Line Inventory'!Q26='Dropdown Answer Key'!$M$25,'Service Line Inventory'!P26='Dropdown Answer Key'!$J$27,S26="Non Lead")),"Tier 4","Tier 5"))))))))</f>
        <v>Tier 5</v>
      </c>
      <c r="U26" s="101" t="str">
        <f t="shared" si="1"/>
        <v>NO</v>
      </c>
      <c r="V26" s="75" t="str">
        <f t="shared" si="2"/>
        <v>NO</v>
      </c>
      <c r="W26" s="75" t="str">
        <f t="shared" si="3"/>
        <v>NO</v>
      </c>
      <c r="X26" s="107"/>
      <c r="Y26" s="76"/>
      <c r="Z26" s="77"/>
    </row>
    <row r="27" spans="1:26" x14ac:dyDescent="0.3">
      <c r="A27" s="47">
        <v>23</v>
      </c>
      <c r="B27" s="73" t="s">
        <v>76</v>
      </c>
      <c r="C27" s="125" t="s">
        <v>271</v>
      </c>
      <c r="D27" s="73" t="s">
        <v>73</v>
      </c>
      <c r="E27" s="73" t="s">
        <v>81</v>
      </c>
      <c r="F27" s="73" t="s">
        <v>81</v>
      </c>
      <c r="G27" s="89" t="s">
        <v>986</v>
      </c>
      <c r="H27" s="94" t="s">
        <v>73</v>
      </c>
      <c r="I27" s="82" t="s">
        <v>72</v>
      </c>
      <c r="J27" s="74" t="s">
        <v>989</v>
      </c>
      <c r="K27" s="74" t="s">
        <v>989</v>
      </c>
      <c r="L27" s="94" t="str">
        <f t="shared" si="0"/>
        <v>Non Lead</v>
      </c>
      <c r="M27" s="109" t="s">
        <v>102</v>
      </c>
      <c r="N27" s="73" t="s">
        <v>73</v>
      </c>
      <c r="O27" s="73" t="s">
        <v>81</v>
      </c>
      <c r="P27" s="73" t="s">
        <v>81</v>
      </c>
      <c r="Q27" s="73" t="s">
        <v>109</v>
      </c>
      <c r="R27" s="89" t="s">
        <v>69</v>
      </c>
      <c r="S27" s="113" t="str">
        <f>IF(OR(B27="",$C$3="",$G$3=""),"ERROR",IF(AND(B27='Dropdown Answer Key'!$B$12,OR(E27="Lead",E27="U, May have L",E27="COM",E27="")),"Lead",IF(AND(B27='Dropdown Answer Key'!$B$12,OR(AND(E27="GALV",H27="Y"),AND(E27="GALV",H27="UN"),AND(E27="GALV",H27=""))),"GRR",IF(AND(B27='Dropdown Answer Key'!$B$12,E27="Unknown"),"Unknown SL",IF(AND(B27='Dropdown Answer Key'!$B$13,OR(F27="Lead",F27="U, May have L",F27="COM",F27="")),"Lead",IF(AND(B27='Dropdown Answer Key'!$B$13,OR(AND(F27="GALV",H27="Y"),AND(F27="GALV",H27="UN"),AND(F27="GALV",H27=""))),"GRR",IF(AND(B27='Dropdown Answer Key'!$B$13,F27="Unknown"),"Unknown SL",IF(AND(B27='Dropdown Answer Key'!$B$14,OR(E27="Lead",E27="U, May have L",E27="COM",E27="")),"Lead",IF(AND(B27='Dropdown Answer Key'!$B$14,OR(F27="Lead",F27="U, May have L",F27="COM",F27="")),"Lead",IF(AND(B27='Dropdown Answer Key'!$B$14,OR(AND(E27="GALV",H27="Y"),AND(E27="GALV",H27="UN"),AND(E27="GALV",H27=""),AND(F27="GALV",H27="Y"),AND(F27="GALV",H27="UN"),AND(F27="GALV",H27=""),AND(F27="GALV",I27="Y"),AND(F27="GALV",I27="UN"),AND(F27="GALV",I27=""))),"GRR",IF(AND(B27='Dropdown Answer Key'!$B$14,OR(E27="Unknown",F27="Unknown")),"Unknown SL","Non Lead")))))))))))</f>
        <v>Non Lead</v>
      </c>
      <c r="T27" s="114" t="str">
        <f>IF(OR(M27="",Q27="",S27="ERROR"),"BLANK",IF((AND(M27='Dropdown Answer Key'!$B$25,OR('Service Line Inventory'!S27="Lead",S27="Unknown SL"))),"Tier 1",IF(AND('Service Line Inventory'!M27='Dropdown Answer Key'!$B$26,OR('Service Line Inventory'!S27="Lead",S27="Unknown SL")),"Tier 2",IF(AND('Service Line Inventory'!M27='Dropdown Answer Key'!$B$27,OR('Service Line Inventory'!S27="Lead",S27="Unknown SL")),"Tier 2",IF('Service Line Inventory'!S27="GRR","Tier 3",IF((AND('Service Line Inventory'!M27='Dropdown Answer Key'!$B$25,'Service Line Inventory'!Q27='Dropdown Answer Key'!$M$25,O27='Dropdown Answer Key'!$G$27,'Service Line Inventory'!P27='Dropdown Answer Key'!$J$27,S27="Non Lead")),"Tier 4",IF((AND('Service Line Inventory'!M27='Dropdown Answer Key'!$B$25,'Service Line Inventory'!Q27='Dropdown Answer Key'!$M$25,O27='Dropdown Answer Key'!$G$27,S27="Non Lead")),"Tier 4",IF((AND('Service Line Inventory'!M27='Dropdown Answer Key'!$B$25,'Service Line Inventory'!Q27='Dropdown Answer Key'!$M$25,'Service Line Inventory'!P27='Dropdown Answer Key'!$J$27,S27="Non Lead")),"Tier 4","Tier 5"))))))))</f>
        <v>Tier 5</v>
      </c>
      <c r="U27" s="115" t="str">
        <f t="shared" si="1"/>
        <v>NO</v>
      </c>
      <c r="V27" s="114" t="str">
        <f t="shared" si="2"/>
        <v>NO</v>
      </c>
      <c r="W27" s="114" t="str">
        <f t="shared" si="3"/>
        <v>NO</v>
      </c>
      <c r="X27" s="108"/>
      <c r="Y27" s="97"/>
      <c r="Z27" s="77"/>
    </row>
    <row r="28" spans="1:26" x14ac:dyDescent="0.3">
      <c r="A28" s="47">
        <v>24</v>
      </c>
      <c r="B28" s="73" t="s">
        <v>76</v>
      </c>
      <c r="C28" s="125" t="s">
        <v>272</v>
      </c>
      <c r="D28" s="73" t="s">
        <v>73</v>
      </c>
      <c r="E28" s="73" t="s">
        <v>81</v>
      </c>
      <c r="F28" s="73" t="s">
        <v>81</v>
      </c>
      <c r="G28" s="89" t="s">
        <v>986</v>
      </c>
      <c r="H28" s="94" t="s">
        <v>73</v>
      </c>
      <c r="I28" s="82" t="s">
        <v>72</v>
      </c>
      <c r="J28" s="74" t="s">
        <v>989</v>
      </c>
      <c r="K28" s="74" t="s">
        <v>989</v>
      </c>
      <c r="L28" s="93" t="str">
        <f t="shared" si="0"/>
        <v>Non Lead</v>
      </c>
      <c r="M28" s="109" t="s">
        <v>102</v>
      </c>
      <c r="N28" s="73" t="s">
        <v>73</v>
      </c>
      <c r="O28" s="73" t="s">
        <v>81</v>
      </c>
      <c r="P28" s="73" t="s">
        <v>81</v>
      </c>
      <c r="Q28" s="73" t="s">
        <v>109</v>
      </c>
      <c r="R28" s="89" t="s">
        <v>69</v>
      </c>
      <c r="S28" s="98" t="str">
        <f>IF(OR(B28="",$C$3="",$G$3=""),"ERROR",IF(AND(B28='Dropdown Answer Key'!$B$12,OR(E28="Lead",E28="U, May have L",E28="COM",E28="")),"Lead",IF(AND(B28='Dropdown Answer Key'!$B$12,OR(AND(E28="GALV",H28="Y"),AND(E28="GALV",H28="UN"),AND(E28="GALV",H28=""))),"GRR",IF(AND(B28='Dropdown Answer Key'!$B$12,E28="Unknown"),"Unknown SL",IF(AND(B28='Dropdown Answer Key'!$B$13,OR(F28="Lead",F28="U, May have L",F28="COM",F28="")),"Lead",IF(AND(B28='Dropdown Answer Key'!$B$13,OR(AND(F28="GALV",H28="Y"),AND(F28="GALV",H28="UN"),AND(F28="GALV",H28=""))),"GRR",IF(AND(B28='Dropdown Answer Key'!$B$13,F28="Unknown"),"Unknown SL",IF(AND(B28='Dropdown Answer Key'!$B$14,OR(E28="Lead",E28="U, May have L",E28="COM",E28="")),"Lead",IF(AND(B28='Dropdown Answer Key'!$B$14,OR(F28="Lead",F28="U, May have L",F28="COM",F28="")),"Lead",IF(AND(B28='Dropdown Answer Key'!$B$14,OR(AND(E28="GALV",H28="Y"),AND(E28="GALV",H28="UN"),AND(E28="GALV",H28=""),AND(F28="GALV",H28="Y"),AND(F28="GALV",H28="UN"),AND(F28="GALV",H28=""),AND(F28="GALV",I28="Y"),AND(F28="GALV",I28="UN"),AND(F28="GALV",I28=""))),"GRR",IF(AND(B28='Dropdown Answer Key'!$B$14,OR(E28="Unknown",F28="Unknown")),"Unknown SL","Non Lead")))))))))))</f>
        <v>Non Lead</v>
      </c>
      <c r="T28" s="75" t="str">
        <f>IF(OR(M28="",Q28="",S28="ERROR"),"BLANK",IF((AND(M28='Dropdown Answer Key'!$B$25,OR('Service Line Inventory'!S28="Lead",S28="Unknown SL"))),"Tier 1",IF(AND('Service Line Inventory'!M28='Dropdown Answer Key'!$B$26,OR('Service Line Inventory'!S28="Lead",S28="Unknown SL")),"Tier 2",IF(AND('Service Line Inventory'!M28='Dropdown Answer Key'!$B$27,OR('Service Line Inventory'!S28="Lead",S28="Unknown SL")),"Tier 2",IF('Service Line Inventory'!S28="GRR","Tier 3",IF((AND('Service Line Inventory'!M28='Dropdown Answer Key'!$B$25,'Service Line Inventory'!Q28='Dropdown Answer Key'!$M$25,O28='Dropdown Answer Key'!$G$27,'Service Line Inventory'!P28='Dropdown Answer Key'!$J$27,S28="Non Lead")),"Tier 4",IF((AND('Service Line Inventory'!M28='Dropdown Answer Key'!$B$25,'Service Line Inventory'!Q28='Dropdown Answer Key'!$M$25,O28='Dropdown Answer Key'!$G$27,S28="Non Lead")),"Tier 4",IF((AND('Service Line Inventory'!M28='Dropdown Answer Key'!$B$25,'Service Line Inventory'!Q28='Dropdown Answer Key'!$M$25,'Service Line Inventory'!P28='Dropdown Answer Key'!$J$27,S28="Non Lead")),"Tier 4","Tier 5"))))))))</f>
        <v>Tier 5</v>
      </c>
      <c r="U28" s="101" t="str">
        <f t="shared" si="1"/>
        <v>NO</v>
      </c>
      <c r="V28" s="75" t="str">
        <f t="shared" si="2"/>
        <v>NO</v>
      </c>
      <c r="W28" s="75" t="str">
        <f t="shared" si="3"/>
        <v>NO</v>
      </c>
      <c r="X28" s="107"/>
      <c r="Y28" s="76"/>
      <c r="Z28" s="77"/>
    </row>
    <row r="29" spans="1:26" x14ac:dyDescent="0.3">
      <c r="A29" s="47">
        <v>25</v>
      </c>
      <c r="B29" s="73" t="s">
        <v>76</v>
      </c>
      <c r="C29" s="124" t="s">
        <v>273</v>
      </c>
      <c r="D29" s="73" t="s">
        <v>73</v>
      </c>
      <c r="E29" s="73" t="s">
        <v>81</v>
      </c>
      <c r="F29" s="73" t="s">
        <v>81</v>
      </c>
      <c r="G29" s="89" t="s">
        <v>986</v>
      </c>
      <c r="H29" s="94" t="s">
        <v>73</v>
      </c>
      <c r="I29" s="82" t="s">
        <v>72</v>
      </c>
      <c r="J29" s="74" t="s">
        <v>989</v>
      </c>
      <c r="K29" s="74" t="s">
        <v>989</v>
      </c>
      <c r="L29" s="94" t="str">
        <f t="shared" si="0"/>
        <v>Non Lead</v>
      </c>
      <c r="M29" s="109" t="s">
        <v>102</v>
      </c>
      <c r="N29" s="73" t="s">
        <v>73</v>
      </c>
      <c r="O29" s="73" t="s">
        <v>81</v>
      </c>
      <c r="P29" s="73" t="s">
        <v>81</v>
      </c>
      <c r="Q29" s="73" t="s">
        <v>109</v>
      </c>
      <c r="R29" s="89" t="s">
        <v>69</v>
      </c>
      <c r="S29" s="113" t="str">
        <f>IF(OR(B29="",$C$3="",$G$3=""),"ERROR",IF(AND(B29='Dropdown Answer Key'!$B$12,OR(E29="Lead",E29="U, May have L",E29="COM",E29="")),"Lead",IF(AND(B29='Dropdown Answer Key'!$B$12,OR(AND(E29="GALV",H29="Y"),AND(E29="GALV",H29="UN"),AND(E29="GALV",H29=""))),"GRR",IF(AND(B29='Dropdown Answer Key'!$B$12,E29="Unknown"),"Unknown SL",IF(AND(B29='Dropdown Answer Key'!$B$13,OR(F29="Lead",F29="U, May have L",F29="COM",F29="")),"Lead",IF(AND(B29='Dropdown Answer Key'!$B$13,OR(AND(F29="GALV",H29="Y"),AND(F29="GALV",H29="UN"),AND(F29="GALV",H29=""))),"GRR",IF(AND(B29='Dropdown Answer Key'!$B$13,F29="Unknown"),"Unknown SL",IF(AND(B29='Dropdown Answer Key'!$B$14,OR(E29="Lead",E29="U, May have L",E29="COM",E29="")),"Lead",IF(AND(B29='Dropdown Answer Key'!$B$14,OR(F29="Lead",F29="U, May have L",F29="COM",F29="")),"Lead",IF(AND(B29='Dropdown Answer Key'!$B$14,OR(AND(E29="GALV",H29="Y"),AND(E29="GALV",H29="UN"),AND(E29="GALV",H29=""),AND(F29="GALV",H29="Y"),AND(F29="GALV",H29="UN"),AND(F29="GALV",H29=""),AND(F29="GALV",I29="Y"),AND(F29="GALV",I29="UN"),AND(F29="GALV",I29=""))),"GRR",IF(AND(B29='Dropdown Answer Key'!$B$14,OR(E29="Unknown",F29="Unknown")),"Unknown SL","Non Lead")))))))))))</f>
        <v>Non Lead</v>
      </c>
      <c r="T29" s="114" t="str">
        <f>IF(OR(M29="",Q29="",S29="ERROR"),"BLANK",IF((AND(M29='Dropdown Answer Key'!$B$25,OR('Service Line Inventory'!S29="Lead",S29="Unknown SL"))),"Tier 1",IF(AND('Service Line Inventory'!M29='Dropdown Answer Key'!$B$26,OR('Service Line Inventory'!S29="Lead",S29="Unknown SL")),"Tier 2",IF(AND('Service Line Inventory'!M29='Dropdown Answer Key'!$B$27,OR('Service Line Inventory'!S29="Lead",S29="Unknown SL")),"Tier 2",IF('Service Line Inventory'!S29="GRR","Tier 3",IF((AND('Service Line Inventory'!M29='Dropdown Answer Key'!$B$25,'Service Line Inventory'!Q29='Dropdown Answer Key'!$M$25,O29='Dropdown Answer Key'!$G$27,'Service Line Inventory'!P29='Dropdown Answer Key'!$J$27,S29="Non Lead")),"Tier 4",IF((AND('Service Line Inventory'!M29='Dropdown Answer Key'!$B$25,'Service Line Inventory'!Q29='Dropdown Answer Key'!$M$25,O29='Dropdown Answer Key'!$G$27,S29="Non Lead")),"Tier 4",IF((AND('Service Line Inventory'!M29='Dropdown Answer Key'!$B$25,'Service Line Inventory'!Q29='Dropdown Answer Key'!$M$25,'Service Line Inventory'!P29='Dropdown Answer Key'!$J$27,S29="Non Lead")),"Tier 4","Tier 5"))))))))</f>
        <v>Tier 5</v>
      </c>
      <c r="U29" s="115" t="str">
        <f t="shared" si="1"/>
        <v>NO</v>
      </c>
      <c r="V29" s="114" t="str">
        <f t="shared" si="2"/>
        <v>NO</v>
      </c>
      <c r="W29" s="114" t="str">
        <f t="shared" si="3"/>
        <v>NO</v>
      </c>
      <c r="X29" s="108"/>
      <c r="Y29" s="97"/>
      <c r="Z29" s="77"/>
    </row>
    <row r="30" spans="1:26" x14ac:dyDescent="0.3">
      <c r="A30" s="47">
        <v>26</v>
      </c>
      <c r="B30" s="73" t="s">
        <v>76</v>
      </c>
      <c r="C30" s="124" t="s">
        <v>274</v>
      </c>
      <c r="D30" s="73" t="s">
        <v>73</v>
      </c>
      <c r="E30" s="73" t="s">
        <v>81</v>
      </c>
      <c r="F30" s="73" t="s">
        <v>81</v>
      </c>
      <c r="G30" s="89" t="s">
        <v>986</v>
      </c>
      <c r="H30" s="94" t="s">
        <v>73</v>
      </c>
      <c r="I30" s="82" t="s">
        <v>72</v>
      </c>
      <c r="J30" s="74" t="s">
        <v>989</v>
      </c>
      <c r="K30" s="74" t="s">
        <v>989</v>
      </c>
      <c r="L30" s="93" t="str">
        <f t="shared" si="0"/>
        <v>Non Lead</v>
      </c>
      <c r="M30" s="109" t="s">
        <v>102</v>
      </c>
      <c r="N30" s="73" t="s">
        <v>73</v>
      </c>
      <c r="O30" s="73" t="s">
        <v>81</v>
      </c>
      <c r="P30" s="73" t="s">
        <v>81</v>
      </c>
      <c r="Q30" s="73" t="s">
        <v>109</v>
      </c>
      <c r="R30" s="89" t="s">
        <v>69</v>
      </c>
      <c r="S30" s="98" t="str">
        <f>IF(OR(B30="",$C$3="",$G$3=""),"ERROR",IF(AND(B30='Dropdown Answer Key'!$B$12,OR(E30="Lead",E30="U, May have L",E30="COM",E30="")),"Lead",IF(AND(B30='Dropdown Answer Key'!$B$12,OR(AND(E30="GALV",H30="Y"),AND(E30="GALV",H30="UN"),AND(E30="GALV",H30=""))),"GRR",IF(AND(B30='Dropdown Answer Key'!$B$12,E30="Unknown"),"Unknown SL",IF(AND(B30='Dropdown Answer Key'!$B$13,OR(F30="Lead",F30="U, May have L",F30="COM",F30="")),"Lead",IF(AND(B30='Dropdown Answer Key'!$B$13,OR(AND(F30="GALV",H30="Y"),AND(F30="GALV",H30="UN"),AND(F30="GALV",H30=""))),"GRR",IF(AND(B30='Dropdown Answer Key'!$B$13,F30="Unknown"),"Unknown SL",IF(AND(B30='Dropdown Answer Key'!$B$14,OR(E30="Lead",E30="U, May have L",E30="COM",E30="")),"Lead",IF(AND(B30='Dropdown Answer Key'!$B$14,OR(F30="Lead",F30="U, May have L",F30="COM",F30="")),"Lead",IF(AND(B30='Dropdown Answer Key'!$B$14,OR(AND(E30="GALV",H30="Y"),AND(E30="GALV",H30="UN"),AND(E30="GALV",H30=""),AND(F30="GALV",H30="Y"),AND(F30="GALV",H30="UN"),AND(F30="GALV",H30=""),AND(F30="GALV",I30="Y"),AND(F30="GALV",I30="UN"),AND(F30="GALV",I30=""))),"GRR",IF(AND(B30='Dropdown Answer Key'!$B$14,OR(E30="Unknown",F30="Unknown")),"Unknown SL","Non Lead")))))))))))</f>
        <v>Non Lead</v>
      </c>
      <c r="T30" s="75" t="str">
        <f>IF(OR(M30="",Q30="",S30="ERROR"),"BLANK",IF((AND(M30='Dropdown Answer Key'!$B$25,OR('Service Line Inventory'!S30="Lead",S30="Unknown SL"))),"Tier 1",IF(AND('Service Line Inventory'!M30='Dropdown Answer Key'!$B$26,OR('Service Line Inventory'!S30="Lead",S30="Unknown SL")),"Tier 2",IF(AND('Service Line Inventory'!M30='Dropdown Answer Key'!$B$27,OR('Service Line Inventory'!S30="Lead",S30="Unknown SL")),"Tier 2",IF('Service Line Inventory'!S30="GRR","Tier 3",IF((AND('Service Line Inventory'!M30='Dropdown Answer Key'!$B$25,'Service Line Inventory'!Q30='Dropdown Answer Key'!$M$25,O30='Dropdown Answer Key'!$G$27,'Service Line Inventory'!P30='Dropdown Answer Key'!$J$27,S30="Non Lead")),"Tier 4",IF((AND('Service Line Inventory'!M30='Dropdown Answer Key'!$B$25,'Service Line Inventory'!Q30='Dropdown Answer Key'!$M$25,O30='Dropdown Answer Key'!$G$27,S30="Non Lead")),"Tier 4",IF((AND('Service Line Inventory'!M30='Dropdown Answer Key'!$B$25,'Service Line Inventory'!Q30='Dropdown Answer Key'!$M$25,'Service Line Inventory'!P30='Dropdown Answer Key'!$J$27,S30="Non Lead")),"Tier 4","Tier 5"))))))))</f>
        <v>Tier 5</v>
      </c>
      <c r="U30" s="101" t="str">
        <f t="shared" si="1"/>
        <v>NO</v>
      </c>
      <c r="V30" s="75" t="str">
        <f t="shared" si="2"/>
        <v>NO</v>
      </c>
      <c r="W30" s="75" t="str">
        <f t="shared" si="3"/>
        <v>NO</v>
      </c>
      <c r="X30" s="107"/>
      <c r="Y30" s="76"/>
      <c r="Z30" s="77"/>
    </row>
    <row r="31" spans="1:26" x14ac:dyDescent="0.3">
      <c r="A31" s="47">
        <v>27</v>
      </c>
      <c r="B31" s="73" t="s">
        <v>76</v>
      </c>
      <c r="C31" s="125" t="s">
        <v>1009</v>
      </c>
      <c r="D31" s="73" t="s">
        <v>73</v>
      </c>
      <c r="E31" s="73" t="s">
        <v>81</v>
      </c>
      <c r="F31" s="73" t="s">
        <v>81</v>
      </c>
      <c r="G31" s="89" t="s">
        <v>986</v>
      </c>
      <c r="H31" s="94" t="s">
        <v>73</v>
      </c>
      <c r="I31" s="82" t="s">
        <v>72</v>
      </c>
      <c r="J31" s="74" t="s">
        <v>989</v>
      </c>
      <c r="K31" s="74" t="s">
        <v>989</v>
      </c>
      <c r="L31" s="94" t="str">
        <f t="shared" si="0"/>
        <v>Non Lead</v>
      </c>
      <c r="M31" s="109" t="s">
        <v>102</v>
      </c>
      <c r="N31" s="73" t="s">
        <v>73</v>
      </c>
      <c r="O31" s="73" t="s">
        <v>81</v>
      </c>
      <c r="P31" s="73" t="s">
        <v>81</v>
      </c>
      <c r="Q31" s="73" t="s">
        <v>109</v>
      </c>
      <c r="R31" s="89" t="s">
        <v>69</v>
      </c>
      <c r="S31" s="113" t="str">
        <f>IF(OR(B31="",$C$3="",$G$3=""),"ERROR",IF(AND(B31='Dropdown Answer Key'!$B$12,OR(E31="Lead",E31="U, May have L",E31="COM",E31="")),"Lead",IF(AND(B31='Dropdown Answer Key'!$B$12,OR(AND(E31="GALV",H31="Y"),AND(E31="GALV",H31="UN"),AND(E31="GALV",H31=""))),"GRR",IF(AND(B31='Dropdown Answer Key'!$B$12,E31="Unknown"),"Unknown SL",IF(AND(B31='Dropdown Answer Key'!$B$13,OR(F31="Lead",F31="U, May have L",F31="COM",F31="")),"Lead",IF(AND(B31='Dropdown Answer Key'!$B$13,OR(AND(F31="GALV",H31="Y"),AND(F31="GALV",H31="UN"),AND(F31="GALV",H31=""))),"GRR",IF(AND(B31='Dropdown Answer Key'!$B$13,F31="Unknown"),"Unknown SL",IF(AND(B31='Dropdown Answer Key'!$B$14,OR(E31="Lead",E31="U, May have L",E31="COM",E31="")),"Lead",IF(AND(B31='Dropdown Answer Key'!$B$14,OR(F31="Lead",F31="U, May have L",F31="COM",F31="")),"Lead",IF(AND(B31='Dropdown Answer Key'!$B$14,OR(AND(E31="GALV",H31="Y"),AND(E31="GALV",H31="UN"),AND(E31="GALV",H31=""),AND(F31="GALV",H31="Y"),AND(F31="GALV",H31="UN"),AND(F31="GALV",H31=""),AND(F31="GALV",I31="Y"),AND(F31="GALV",I31="UN"),AND(F31="GALV",I31=""))),"GRR",IF(AND(B31='Dropdown Answer Key'!$B$14,OR(E31="Unknown",F31="Unknown")),"Unknown SL","Non Lead")))))))))))</f>
        <v>Non Lead</v>
      </c>
      <c r="T31" s="114" t="str">
        <f>IF(OR(M31="",Q31="",S31="ERROR"),"BLANK",IF((AND(M31='Dropdown Answer Key'!$B$25,OR('Service Line Inventory'!S31="Lead",S31="Unknown SL"))),"Tier 1",IF(AND('Service Line Inventory'!M31='Dropdown Answer Key'!$B$26,OR('Service Line Inventory'!S31="Lead",S31="Unknown SL")),"Tier 2",IF(AND('Service Line Inventory'!M31='Dropdown Answer Key'!$B$27,OR('Service Line Inventory'!S31="Lead",S31="Unknown SL")),"Tier 2",IF('Service Line Inventory'!S31="GRR","Tier 3",IF((AND('Service Line Inventory'!M31='Dropdown Answer Key'!$B$25,'Service Line Inventory'!Q31='Dropdown Answer Key'!$M$25,O31='Dropdown Answer Key'!$G$27,'Service Line Inventory'!P31='Dropdown Answer Key'!$J$27,S31="Non Lead")),"Tier 4",IF((AND('Service Line Inventory'!M31='Dropdown Answer Key'!$B$25,'Service Line Inventory'!Q31='Dropdown Answer Key'!$M$25,O31='Dropdown Answer Key'!$G$27,S31="Non Lead")),"Tier 4",IF((AND('Service Line Inventory'!M31='Dropdown Answer Key'!$B$25,'Service Line Inventory'!Q31='Dropdown Answer Key'!$M$25,'Service Line Inventory'!P31='Dropdown Answer Key'!$J$27,S31="Non Lead")),"Tier 4","Tier 5"))))))))</f>
        <v>Tier 5</v>
      </c>
      <c r="U31" s="115" t="str">
        <f t="shared" si="1"/>
        <v>NO</v>
      </c>
      <c r="V31" s="114" t="str">
        <f t="shared" si="2"/>
        <v>NO</v>
      </c>
      <c r="W31" s="114" t="str">
        <f t="shared" si="3"/>
        <v>NO</v>
      </c>
      <c r="X31" s="108"/>
      <c r="Y31" s="97"/>
      <c r="Z31" s="77"/>
    </row>
    <row r="32" spans="1:26" x14ac:dyDescent="0.3">
      <c r="A32" s="47">
        <v>28</v>
      </c>
      <c r="B32" s="73" t="s">
        <v>76</v>
      </c>
      <c r="C32" s="125" t="s">
        <v>1010</v>
      </c>
      <c r="D32" s="73" t="s">
        <v>73</v>
      </c>
      <c r="E32" s="73" t="s">
        <v>81</v>
      </c>
      <c r="F32" s="73" t="s">
        <v>81</v>
      </c>
      <c r="G32" s="89" t="s">
        <v>986</v>
      </c>
      <c r="H32" s="94" t="s">
        <v>73</v>
      </c>
      <c r="I32" s="82" t="s">
        <v>72</v>
      </c>
      <c r="J32" s="74" t="s">
        <v>989</v>
      </c>
      <c r="K32" s="74" t="s">
        <v>989</v>
      </c>
      <c r="L32" s="93" t="str">
        <f t="shared" si="0"/>
        <v>Non Lead</v>
      </c>
      <c r="M32" s="109" t="s">
        <v>102</v>
      </c>
      <c r="N32" s="73" t="s">
        <v>73</v>
      </c>
      <c r="O32" s="73" t="s">
        <v>81</v>
      </c>
      <c r="P32" s="73" t="s">
        <v>81</v>
      </c>
      <c r="Q32" s="73" t="s">
        <v>109</v>
      </c>
      <c r="R32" s="89" t="s">
        <v>69</v>
      </c>
      <c r="S32" s="98" t="str">
        <f>IF(OR(B32="",$C$3="",$G$3=""),"ERROR",IF(AND(B32='Dropdown Answer Key'!$B$12,OR(E32="Lead",E32="U, May have L",E32="COM",E32="")),"Lead",IF(AND(B32='Dropdown Answer Key'!$B$12,OR(AND(E32="GALV",H32="Y"),AND(E32="GALV",H32="UN"),AND(E32="GALV",H32=""))),"GRR",IF(AND(B32='Dropdown Answer Key'!$B$12,E32="Unknown"),"Unknown SL",IF(AND(B32='Dropdown Answer Key'!$B$13,OR(F32="Lead",F32="U, May have L",F32="COM",F32="")),"Lead",IF(AND(B32='Dropdown Answer Key'!$B$13,OR(AND(F32="GALV",H32="Y"),AND(F32="GALV",H32="UN"),AND(F32="GALV",H32=""))),"GRR",IF(AND(B32='Dropdown Answer Key'!$B$13,F32="Unknown"),"Unknown SL",IF(AND(B32='Dropdown Answer Key'!$B$14,OR(E32="Lead",E32="U, May have L",E32="COM",E32="")),"Lead",IF(AND(B32='Dropdown Answer Key'!$B$14,OR(F32="Lead",F32="U, May have L",F32="COM",F32="")),"Lead",IF(AND(B32='Dropdown Answer Key'!$B$14,OR(AND(E32="GALV",H32="Y"),AND(E32="GALV",H32="UN"),AND(E32="GALV",H32=""),AND(F32="GALV",H32="Y"),AND(F32="GALV",H32="UN"),AND(F32="GALV",H32=""),AND(F32="GALV",I32="Y"),AND(F32="GALV",I32="UN"),AND(F32="GALV",I32=""))),"GRR",IF(AND(B32='Dropdown Answer Key'!$B$14,OR(E32="Unknown",F32="Unknown")),"Unknown SL","Non Lead")))))))))))</f>
        <v>Non Lead</v>
      </c>
      <c r="T32" s="75" t="str">
        <f>IF(OR(M32="",Q32="",S32="ERROR"),"BLANK",IF((AND(M32='Dropdown Answer Key'!$B$25,OR('Service Line Inventory'!S32="Lead",S32="Unknown SL"))),"Tier 1",IF(AND('Service Line Inventory'!M32='Dropdown Answer Key'!$B$26,OR('Service Line Inventory'!S32="Lead",S32="Unknown SL")),"Tier 2",IF(AND('Service Line Inventory'!M32='Dropdown Answer Key'!$B$27,OR('Service Line Inventory'!S32="Lead",S32="Unknown SL")),"Tier 2",IF('Service Line Inventory'!S32="GRR","Tier 3",IF((AND('Service Line Inventory'!M32='Dropdown Answer Key'!$B$25,'Service Line Inventory'!Q32='Dropdown Answer Key'!$M$25,O32='Dropdown Answer Key'!$G$27,'Service Line Inventory'!P32='Dropdown Answer Key'!$J$27,S32="Non Lead")),"Tier 4",IF((AND('Service Line Inventory'!M32='Dropdown Answer Key'!$B$25,'Service Line Inventory'!Q32='Dropdown Answer Key'!$M$25,O32='Dropdown Answer Key'!$G$27,S32="Non Lead")),"Tier 4",IF((AND('Service Line Inventory'!M32='Dropdown Answer Key'!$B$25,'Service Line Inventory'!Q32='Dropdown Answer Key'!$M$25,'Service Line Inventory'!P32='Dropdown Answer Key'!$J$27,S32="Non Lead")),"Tier 4","Tier 5"))))))))</f>
        <v>Tier 5</v>
      </c>
      <c r="U32" s="101" t="str">
        <f t="shared" si="1"/>
        <v>NO</v>
      </c>
      <c r="V32" s="75" t="str">
        <f t="shared" si="2"/>
        <v>NO</v>
      </c>
      <c r="W32" s="75" t="str">
        <f t="shared" si="3"/>
        <v>NO</v>
      </c>
      <c r="X32" s="107"/>
      <c r="Y32" s="76"/>
      <c r="Z32" s="77"/>
    </row>
    <row r="33" spans="1:26" x14ac:dyDescent="0.3">
      <c r="A33" s="47">
        <v>29</v>
      </c>
      <c r="B33" s="73" t="s">
        <v>76</v>
      </c>
      <c r="C33" s="125" t="s">
        <v>275</v>
      </c>
      <c r="D33" s="73" t="s">
        <v>73</v>
      </c>
      <c r="E33" s="73" t="s">
        <v>81</v>
      </c>
      <c r="F33" s="73" t="s">
        <v>81</v>
      </c>
      <c r="G33" s="89" t="s">
        <v>986</v>
      </c>
      <c r="H33" s="94" t="s">
        <v>73</v>
      </c>
      <c r="I33" s="82" t="s">
        <v>72</v>
      </c>
      <c r="J33" s="74" t="s">
        <v>989</v>
      </c>
      <c r="K33" s="74" t="s">
        <v>989</v>
      </c>
      <c r="L33" s="94" t="str">
        <f t="shared" si="0"/>
        <v>Non Lead</v>
      </c>
      <c r="M33" s="109" t="s">
        <v>102</v>
      </c>
      <c r="N33" s="73" t="s">
        <v>73</v>
      </c>
      <c r="O33" s="73" t="s">
        <v>81</v>
      </c>
      <c r="P33" s="73" t="s">
        <v>81</v>
      </c>
      <c r="Q33" s="73" t="s">
        <v>109</v>
      </c>
      <c r="R33" s="89" t="s">
        <v>69</v>
      </c>
      <c r="S33" s="113" t="str">
        <f>IF(OR(B33="",$C$3="",$G$3=""),"ERROR",IF(AND(B33='Dropdown Answer Key'!$B$12,OR(E33="Lead",E33="U, May have L",E33="COM",E33="")),"Lead",IF(AND(B33='Dropdown Answer Key'!$B$12,OR(AND(E33="GALV",H33="Y"),AND(E33="GALV",H33="UN"),AND(E33="GALV",H33=""))),"GRR",IF(AND(B33='Dropdown Answer Key'!$B$12,E33="Unknown"),"Unknown SL",IF(AND(B33='Dropdown Answer Key'!$B$13,OR(F33="Lead",F33="U, May have L",F33="COM",F33="")),"Lead",IF(AND(B33='Dropdown Answer Key'!$B$13,OR(AND(F33="GALV",H33="Y"),AND(F33="GALV",H33="UN"),AND(F33="GALV",H33=""))),"GRR",IF(AND(B33='Dropdown Answer Key'!$B$13,F33="Unknown"),"Unknown SL",IF(AND(B33='Dropdown Answer Key'!$B$14,OR(E33="Lead",E33="U, May have L",E33="COM",E33="")),"Lead",IF(AND(B33='Dropdown Answer Key'!$B$14,OR(F33="Lead",F33="U, May have L",F33="COM",F33="")),"Lead",IF(AND(B33='Dropdown Answer Key'!$B$14,OR(AND(E33="GALV",H33="Y"),AND(E33="GALV",H33="UN"),AND(E33="GALV",H33=""),AND(F33="GALV",H33="Y"),AND(F33="GALV",H33="UN"),AND(F33="GALV",H33=""),AND(F33="GALV",I33="Y"),AND(F33="GALV",I33="UN"),AND(F33="GALV",I33=""))),"GRR",IF(AND(B33='Dropdown Answer Key'!$B$14,OR(E33="Unknown",F33="Unknown")),"Unknown SL","Non Lead")))))))))))</f>
        <v>Non Lead</v>
      </c>
      <c r="T33" s="114" t="str">
        <f>IF(OR(M33="",Q33="",S33="ERROR"),"BLANK",IF((AND(M33='Dropdown Answer Key'!$B$25,OR('Service Line Inventory'!S33="Lead",S33="Unknown SL"))),"Tier 1",IF(AND('Service Line Inventory'!M33='Dropdown Answer Key'!$B$26,OR('Service Line Inventory'!S33="Lead",S33="Unknown SL")),"Tier 2",IF(AND('Service Line Inventory'!M33='Dropdown Answer Key'!$B$27,OR('Service Line Inventory'!S33="Lead",S33="Unknown SL")),"Tier 2",IF('Service Line Inventory'!S33="GRR","Tier 3",IF((AND('Service Line Inventory'!M33='Dropdown Answer Key'!$B$25,'Service Line Inventory'!Q33='Dropdown Answer Key'!$M$25,O33='Dropdown Answer Key'!$G$27,'Service Line Inventory'!P33='Dropdown Answer Key'!$J$27,S33="Non Lead")),"Tier 4",IF((AND('Service Line Inventory'!M33='Dropdown Answer Key'!$B$25,'Service Line Inventory'!Q33='Dropdown Answer Key'!$M$25,O33='Dropdown Answer Key'!$G$27,S33="Non Lead")),"Tier 4",IF((AND('Service Line Inventory'!M33='Dropdown Answer Key'!$B$25,'Service Line Inventory'!Q33='Dropdown Answer Key'!$M$25,'Service Line Inventory'!P33='Dropdown Answer Key'!$J$27,S33="Non Lead")),"Tier 4","Tier 5"))))))))</f>
        <v>Tier 5</v>
      </c>
      <c r="U33" s="115" t="str">
        <f t="shared" si="1"/>
        <v>NO</v>
      </c>
      <c r="V33" s="114" t="str">
        <f t="shared" si="2"/>
        <v>NO</v>
      </c>
      <c r="W33" s="114" t="str">
        <f t="shared" si="3"/>
        <v>NO</v>
      </c>
      <c r="X33" s="108"/>
      <c r="Y33" s="97"/>
      <c r="Z33" s="77"/>
    </row>
    <row r="34" spans="1:26" x14ac:dyDescent="0.3">
      <c r="A34" s="47">
        <v>30</v>
      </c>
      <c r="B34" s="73" t="s">
        <v>76</v>
      </c>
      <c r="C34" s="125" t="s">
        <v>1011</v>
      </c>
      <c r="D34" s="73" t="s">
        <v>73</v>
      </c>
      <c r="E34" s="73" t="s">
        <v>81</v>
      </c>
      <c r="F34" s="73" t="s">
        <v>81</v>
      </c>
      <c r="G34" s="89" t="s">
        <v>986</v>
      </c>
      <c r="H34" s="94" t="s">
        <v>73</v>
      </c>
      <c r="I34" s="82" t="s">
        <v>72</v>
      </c>
      <c r="J34" s="74" t="s">
        <v>989</v>
      </c>
      <c r="K34" s="74" t="s">
        <v>989</v>
      </c>
      <c r="L34" s="93" t="str">
        <f t="shared" si="0"/>
        <v>Non Lead</v>
      </c>
      <c r="M34" s="109" t="s">
        <v>102</v>
      </c>
      <c r="N34" s="73" t="s">
        <v>73</v>
      </c>
      <c r="O34" s="73" t="s">
        <v>81</v>
      </c>
      <c r="P34" s="73" t="s">
        <v>81</v>
      </c>
      <c r="Q34" s="73" t="s">
        <v>109</v>
      </c>
      <c r="R34" s="89" t="s">
        <v>69</v>
      </c>
      <c r="S34" s="98" t="str">
        <f>IF(OR(B34="",$C$3="",$G$3=""),"ERROR",IF(AND(B34='Dropdown Answer Key'!$B$12,OR(E34="Lead",E34="U, May have L",E34="COM",E34="")),"Lead",IF(AND(B34='Dropdown Answer Key'!$B$12,OR(AND(E34="GALV",H34="Y"),AND(E34="GALV",H34="UN"),AND(E34="GALV",H34=""))),"GRR",IF(AND(B34='Dropdown Answer Key'!$B$12,E34="Unknown"),"Unknown SL",IF(AND(B34='Dropdown Answer Key'!$B$13,OR(F34="Lead",F34="U, May have L",F34="COM",F34="")),"Lead",IF(AND(B34='Dropdown Answer Key'!$B$13,OR(AND(F34="GALV",H34="Y"),AND(F34="GALV",H34="UN"),AND(F34="GALV",H34=""))),"GRR",IF(AND(B34='Dropdown Answer Key'!$B$13,F34="Unknown"),"Unknown SL",IF(AND(B34='Dropdown Answer Key'!$B$14,OR(E34="Lead",E34="U, May have L",E34="COM",E34="")),"Lead",IF(AND(B34='Dropdown Answer Key'!$B$14,OR(F34="Lead",F34="U, May have L",F34="COM",F34="")),"Lead",IF(AND(B34='Dropdown Answer Key'!$B$14,OR(AND(E34="GALV",H34="Y"),AND(E34="GALV",H34="UN"),AND(E34="GALV",H34=""),AND(F34="GALV",H34="Y"),AND(F34="GALV",H34="UN"),AND(F34="GALV",H34=""),AND(F34="GALV",I34="Y"),AND(F34="GALV",I34="UN"),AND(F34="GALV",I34=""))),"GRR",IF(AND(B34='Dropdown Answer Key'!$B$14,OR(E34="Unknown",F34="Unknown")),"Unknown SL","Non Lead")))))))))))</f>
        <v>Non Lead</v>
      </c>
      <c r="T34" s="75" t="str">
        <f>IF(OR(M34="",Q34="",S34="ERROR"),"BLANK",IF((AND(M34='Dropdown Answer Key'!$B$25,OR('Service Line Inventory'!S34="Lead",S34="Unknown SL"))),"Tier 1",IF(AND('Service Line Inventory'!M34='Dropdown Answer Key'!$B$26,OR('Service Line Inventory'!S34="Lead",S34="Unknown SL")),"Tier 2",IF(AND('Service Line Inventory'!M34='Dropdown Answer Key'!$B$27,OR('Service Line Inventory'!S34="Lead",S34="Unknown SL")),"Tier 2",IF('Service Line Inventory'!S34="GRR","Tier 3",IF((AND('Service Line Inventory'!M34='Dropdown Answer Key'!$B$25,'Service Line Inventory'!Q34='Dropdown Answer Key'!$M$25,O34='Dropdown Answer Key'!$G$27,'Service Line Inventory'!P34='Dropdown Answer Key'!$J$27,S34="Non Lead")),"Tier 4",IF((AND('Service Line Inventory'!M34='Dropdown Answer Key'!$B$25,'Service Line Inventory'!Q34='Dropdown Answer Key'!$M$25,O34='Dropdown Answer Key'!$G$27,S34="Non Lead")),"Tier 4",IF((AND('Service Line Inventory'!M34='Dropdown Answer Key'!$B$25,'Service Line Inventory'!Q34='Dropdown Answer Key'!$M$25,'Service Line Inventory'!P34='Dropdown Answer Key'!$J$27,S34="Non Lead")),"Tier 4","Tier 5"))))))))</f>
        <v>Tier 5</v>
      </c>
      <c r="U34" s="101" t="str">
        <f t="shared" si="1"/>
        <v>NO</v>
      </c>
      <c r="V34" s="75" t="str">
        <f t="shared" si="2"/>
        <v>NO</v>
      </c>
      <c r="W34" s="75" t="str">
        <f t="shared" si="3"/>
        <v>NO</v>
      </c>
      <c r="X34" s="107"/>
      <c r="Y34" s="76"/>
      <c r="Z34" s="77"/>
    </row>
    <row r="35" spans="1:26" x14ac:dyDescent="0.3">
      <c r="A35" s="47">
        <v>31</v>
      </c>
      <c r="B35" s="73" t="s">
        <v>76</v>
      </c>
      <c r="C35" s="125" t="s">
        <v>1012</v>
      </c>
      <c r="D35" s="73" t="s">
        <v>73</v>
      </c>
      <c r="E35" s="73" t="s">
        <v>81</v>
      </c>
      <c r="F35" s="73" t="s">
        <v>81</v>
      </c>
      <c r="G35" s="89" t="s">
        <v>986</v>
      </c>
      <c r="H35" s="94" t="s">
        <v>73</v>
      </c>
      <c r="I35" s="82" t="s">
        <v>72</v>
      </c>
      <c r="J35" s="74" t="s">
        <v>989</v>
      </c>
      <c r="K35" s="74" t="s">
        <v>989</v>
      </c>
      <c r="L35" s="94" t="str">
        <f t="shared" si="0"/>
        <v>Non Lead</v>
      </c>
      <c r="M35" s="109" t="s">
        <v>102</v>
      </c>
      <c r="N35" s="73" t="s">
        <v>73</v>
      </c>
      <c r="O35" s="73" t="s">
        <v>81</v>
      </c>
      <c r="P35" s="73" t="s">
        <v>81</v>
      </c>
      <c r="Q35" s="73" t="s">
        <v>109</v>
      </c>
      <c r="R35" s="89" t="s">
        <v>69</v>
      </c>
      <c r="S35" s="113" t="str">
        <f>IF(OR(B35="",$C$3="",$G$3=""),"ERROR",IF(AND(B35='Dropdown Answer Key'!$B$12,OR(E35="Lead",E35="U, May have L",E35="COM",E35="")),"Lead",IF(AND(B35='Dropdown Answer Key'!$B$12,OR(AND(E35="GALV",H35="Y"),AND(E35="GALV",H35="UN"),AND(E35="GALV",H35=""))),"GRR",IF(AND(B35='Dropdown Answer Key'!$B$12,E35="Unknown"),"Unknown SL",IF(AND(B35='Dropdown Answer Key'!$B$13,OR(F35="Lead",F35="U, May have L",F35="COM",F35="")),"Lead",IF(AND(B35='Dropdown Answer Key'!$B$13,OR(AND(F35="GALV",H35="Y"),AND(F35="GALV",H35="UN"),AND(F35="GALV",H35=""))),"GRR",IF(AND(B35='Dropdown Answer Key'!$B$13,F35="Unknown"),"Unknown SL",IF(AND(B35='Dropdown Answer Key'!$B$14,OR(E35="Lead",E35="U, May have L",E35="COM",E35="")),"Lead",IF(AND(B35='Dropdown Answer Key'!$B$14,OR(F35="Lead",F35="U, May have L",F35="COM",F35="")),"Lead",IF(AND(B35='Dropdown Answer Key'!$B$14,OR(AND(E35="GALV",H35="Y"),AND(E35="GALV",H35="UN"),AND(E35="GALV",H35=""),AND(F35="GALV",H35="Y"),AND(F35="GALV",H35="UN"),AND(F35="GALV",H35=""),AND(F35="GALV",I35="Y"),AND(F35="GALV",I35="UN"),AND(F35="GALV",I35=""))),"GRR",IF(AND(B35='Dropdown Answer Key'!$B$14,OR(E35="Unknown",F35="Unknown")),"Unknown SL","Non Lead")))))))))))</f>
        <v>Non Lead</v>
      </c>
      <c r="T35" s="114" t="str">
        <f>IF(OR(M35="",Q35="",S35="ERROR"),"BLANK",IF((AND(M35='Dropdown Answer Key'!$B$25,OR('Service Line Inventory'!S35="Lead",S35="Unknown SL"))),"Tier 1",IF(AND('Service Line Inventory'!M35='Dropdown Answer Key'!$B$26,OR('Service Line Inventory'!S35="Lead",S35="Unknown SL")),"Tier 2",IF(AND('Service Line Inventory'!M35='Dropdown Answer Key'!$B$27,OR('Service Line Inventory'!S35="Lead",S35="Unknown SL")),"Tier 2",IF('Service Line Inventory'!S35="GRR","Tier 3",IF((AND('Service Line Inventory'!M35='Dropdown Answer Key'!$B$25,'Service Line Inventory'!Q35='Dropdown Answer Key'!$M$25,O35='Dropdown Answer Key'!$G$27,'Service Line Inventory'!P35='Dropdown Answer Key'!$J$27,S35="Non Lead")),"Tier 4",IF((AND('Service Line Inventory'!M35='Dropdown Answer Key'!$B$25,'Service Line Inventory'!Q35='Dropdown Answer Key'!$M$25,O35='Dropdown Answer Key'!$G$27,S35="Non Lead")),"Tier 4",IF((AND('Service Line Inventory'!M35='Dropdown Answer Key'!$B$25,'Service Line Inventory'!Q35='Dropdown Answer Key'!$M$25,'Service Line Inventory'!P35='Dropdown Answer Key'!$J$27,S35="Non Lead")),"Tier 4","Tier 5"))))))))</f>
        <v>Tier 5</v>
      </c>
      <c r="U35" s="115" t="str">
        <f t="shared" si="1"/>
        <v>NO</v>
      </c>
      <c r="V35" s="114" t="str">
        <f t="shared" si="2"/>
        <v>NO</v>
      </c>
      <c r="W35" s="114" t="str">
        <f t="shared" si="3"/>
        <v>NO</v>
      </c>
      <c r="X35" s="108"/>
      <c r="Y35" s="97"/>
      <c r="Z35" s="77"/>
    </row>
    <row r="36" spans="1:26" x14ac:dyDescent="0.3">
      <c r="A36" s="47">
        <v>32</v>
      </c>
      <c r="B36" s="73" t="s">
        <v>76</v>
      </c>
      <c r="C36" s="125" t="s">
        <v>1013</v>
      </c>
      <c r="D36" s="73" t="s">
        <v>73</v>
      </c>
      <c r="E36" s="73" t="s">
        <v>81</v>
      </c>
      <c r="F36" s="73" t="s">
        <v>81</v>
      </c>
      <c r="G36" s="89" t="s">
        <v>986</v>
      </c>
      <c r="H36" s="94" t="s">
        <v>73</v>
      </c>
      <c r="I36" s="82" t="s">
        <v>72</v>
      </c>
      <c r="J36" s="74" t="s">
        <v>989</v>
      </c>
      <c r="K36" s="74" t="s">
        <v>989</v>
      </c>
      <c r="L36" s="93" t="str">
        <f t="shared" si="0"/>
        <v>Non Lead</v>
      </c>
      <c r="M36" s="109" t="s">
        <v>102</v>
      </c>
      <c r="N36" s="73" t="s">
        <v>73</v>
      </c>
      <c r="O36" s="73" t="s">
        <v>81</v>
      </c>
      <c r="P36" s="73" t="s">
        <v>81</v>
      </c>
      <c r="Q36" s="73" t="s">
        <v>109</v>
      </c>
      <c r="R36" s="89" t="s">
        <v>69</v>
      </c>
      <c r="S36" s="98" t="str">
        <f>IF(OR(B36="",$C$3="",$G$3=""),"ERROR",IF(AND(B36='Dropdown Answer Key'!$B$12,OR(E36="Lead",E36="U, May have L",E36="COM",E36="")),"Lead",IF(AND(B36='Dropdown Answer Key'!$B$12,OR(AND(E36="GALV",H36="Y"),AND(E36="GALV",H36="UN"),AND(E36="GALV",H36=""))),"GRR",IF(AND(B36='Dropdown Answer Key'!$B$12,E36="Unknown"),"Unknown SL",IF(AND(B36='Dropdown Answer Key'!$B$13,OR(F36="Lead",F36="U, May have L",F36="COM",F36="")),"Lead",IF(AND(B36='Dropdown Answer Key'!$B$13,OR(AND(F36="GALV",H36="Y"),AND(F36="GALV",H36="UN"),AND(F36="GALV",H36=""))),"GRR",IF(AND(B36='Dropdown Answer Key'!$B$13,F36="Unknown"),"Unknown SL",IF(AND(B36='Dropdown Answer Key'!$B$14,OR(E36="Lead",E36="U, May have L",E36="COM",E36="")),"Lead",IF(AND(B36='Dropdown Answer Key'!$B$14,OR(F36="Lead",F36="U, May have L",F36="COM",F36="")),"Lead",IF(AND(B36='Dropdown Answer Key'!$B$14,OR(AND(E36="GALV",H36="Y"),AND(E36="GALV",H36="UN"),AND(E36="GALV",H36=""),AND(F36="GALV",H36="Y"),AND(F36="GALV",H36="UN"),AND(F36="GALV",H36=""),AND(F36="GALV",I36="Y"),AND(F36="GALV",I36="UN"),AND(F36="GALV",I36=""))),"GRR",IF(AND(B36='Dropdown Answer Key'!$B$14,OR(E36="Unknown",F36="Unknown")),"Unknown SL","Non Lead")))))))))))</f>
        <v>Non Lead</v>
      </c>
      <c r="T36" s="75" t="str">
        <f>IF(OR(M36="",Q36="",S36="ERROR"),"BLANK",IF((AND(M36='Dropdown Answer Key'!$B$25,OR('Service Line Inventory'!S36="Lead",S36="Unknown SL"))),"Tier 1",IF(AND('Service Line Inventory'!M36='Dropdown Answer Key'!$B$26,OR('Service Line Inventory'!S36="Lead",S36="Unknown SL")),"Tier 2",IF(AND('Service Line Inventory'!M36='Dropdown Answer Key'!$B$27,OR('Service Line Inventory'!S36="Lead",S36="Unknown SL")),"Tier 2",IF('Service Line Inventory'!S36="GRR","Tier 3",IF((AND('Service Line Inventory'!M36='Dropdown Answer Key'!$B$25,'Service Line Inventory'!Q36='Dropdown Answer Key'!$M$25,O36='Dropdown Answer Key'!$G$27,'Service Line Inventory'!P36='Dropdown Answer Key'!$J$27,S36="Non Lead")),"Tier 4",IF((AND('Service Line Inventory'!M36='Dropdown Answer Key'!$B$25,'Service Line Inventory'!Q36='Dropdown Answer Key'!$M$25,O36='Dropdown Answer Key'!$G$27,S36="Non Lead")),"Tier 4",IF((AND('Service Line Inventory'!M36='Dropdown Answer Key'!$B$25,'Service Line Inventory'!Q36='Dropdown Answer Key'!$M$25,'Service Line Inventory'!P36='Dropdown Answer Key'!$J$27,S36="Non Lead")),"Tier 4","Tier 5"))))))))</f>
        <v>Tier 5</v>
      </c>
      <c r="U36" s="101" t="str">
        <f t="shared" si="1"/>
        <v>NO</v>
      </c>
      <c r="V36" s="75" t="str">
        <f t="shared" si="2"/>
        <v>NO</v>
      </c>
      <c r="W36" s="75" t="str">
        <f t="shared" si="3"/>
        <v>NO</v>
      </c>
      <c r="X36" s="107"/>
      <c r="Y36" s="76"/>
      <c r="Z36" s="77"/>
    </row>
    <row r="37" spans="1:26" x14ac:dyDescent="0.3">
      <c r="A37" s="47">
        <v>34</v>
      </c>
      <c r="B37" s="73" t="s">
        <v>76</v>
      </c>
      <c r="C37" s="130" t="s">
        <v>276</v>
      </c>
      <c r="D37" s="73" t="s">
        <v>73</v>
      </c>
      <c r="E37" s="73" t="s">
        <v>81</v>
      </c>
      <c r="F37" s="73" t="s">
        <v>81</v>
      </c>
      <c r="G37" s="89" t="s">
        <v>986</v>
      </c>
      <c r="H37" s="94" t="s">
        <v>73</v>
      </c>
      <c r="I37" s="82" t="s">
        <v>72</v>
      </c>
      <c r="J37" s="74" t="s">
        <v>989</v>
      </c>
      <c r="K37" s="74" t="s">
        <v>989</v>
      </c>
      <c r="L37" s="94" t="str">
        <f t="shared" si="0"/>
        <v>Non Lead</v>
      </c>
      <c r="M37" s="109" t="s">
        <v>102</v>
      </c>
      <c r="N37" s="73" t="s">
        <v>73</v>
      </c>
      <c r="O37" s="73" t="s">
        <v>81</v>
      </c>
      <c r="P37" s="73" t="s">
        <v>81</v>
      </c>
      <c r="Q37" s="73" t="s">
        <v>109</v>
      </c>
      <c r="R37" s="89" t="s">
        <v>69</v>
      </c>
      <c r="S37" s="113" t="str">
        <f>IF(OR(B37="",$C$3="",$G$3=""),"ERROR",IF(AND(B37='Dropdown Answer Key'!$B$12,OR(E37="Lead",E37="U, May have L",E37="COM",E37="")),"Lead",IF(AND(B37='Dropdown Answer Key'!$B$12,OR(AND(E37="GALV",H37="Y"),AND(E37="GALV",H37="UN"),AND(E37="GALV",H37=""))),"GRR",IF(AND(B37='Dropdown Answer Key'!$B$12,E37="Unknown"),"Unknown SL",IF(AND(B37='Dropdown Answer Key'!$B$13,OR(F37="Lead",F37="U, May have L",F37="COM",F37="")),"Lead",IF(AND(B37='Dropdown Answer Key'!$B$13,OR(AND(F37="GALV",H37="Y"),AND(F37="GALV",H37="UN"),AND(F37="GALV",H37=""))),"GRR",IF(AND(B37='Dropdown Answer Key'!$B$13,F37="Unknown"),"Unknown SL",IF(AND(B37='Dropdown Answer Key'!$B$14,OR(E37="Lead",E37="U, May have L",E37="COM",E37="")),"Lead",IF(AND(B37='Dropdown Answer Key'!$B$14,OR(F37="Lead",F37="U, May have L",F37="COM",F37="")),"Lead",IF(AND(B37='Dropdown Answer Key'!$B$14,OR(AND(E37="GALV",H37="Y"),AND(E37="GALV",H37="UN"),AND(E37="GALV",H37=""),AND(F37="GALV",H37="Y"),AND(F37="GALV",H37="UN"),AND(F37="GALV",H37=""),AND(F37="GALV",I37="Y"),AND(F37="GALV",I37="UN"),AND(F37="GALV",I37=""))),"GRR",IF(AND(B37='Dropdown Answer Key'!$B$14,OR(E37="Unknown",F37="Unknown")),"Unknown SL","Non Lead")))))))))))</f>
        <v>Non Lead</v>
      </c>
      <c r="T37" s="114" t="str">
        <f>IF(OR(M37="",Q37="",S37="ERROR"),"BLANK",IF((AND(M37='Dropdown Answer Key'!$B$25,OR('Service Line Inventory'!S37="Lead",S37="Unknown SL"))),"Tier 1",IF(AND('Service Line Inventory'!M37='Dropdown Answer Key'!$B$26,OR('Service Line Inventory'!S37="Lead",S37="Unknown SL")),"Tier 2",IF(AND('Service Line Inventory'!M37='Dropdown Answer Key'!$B$27,OR('Service Line Inventory'!S37="Lead",S37="Unknown SL")),"Tier 2",IF('Service Line Inventory'!S37="GRR","Tier 3",IF((AND('Service Line Inventory'!M37='Dropdown Answer Key'!$B$25,'Service Line Inventory'!Q37='Dropdown Answer Key'!$M$25,O37='Dropdown Answer Key'!$G$27,'Service Line Inventory'!P37='Dropdown Answer Key'!$J$27,S37="Non Lead")),"Tier 4",IF((AND('Service Line Inventory'!M37='Dropdown Answer Key'!$B$25,'Service Line Inventory'!Q37='Dropdown Answer Key'!$M$25,O37='Dropdown Answer Key'!$G$27,S37="Non Lead")),"Tier 4",IF((AND('Service Line Inventory'!M37='Dropdown Answer Key'!$B$25,'Service Line Inventory'!Q37='Dropdown Answer Key'!$M$25,'Service Line Inventory'!P37='Dropdown Answer Key'!$J$27,S37="Non Lead")),"Tier 4","Tier 5"))))))))</f>
        <v>Tier 5</v>
      </c>
      <c r="U37" s="115" t="str">
        <f t="shared" si="1"/>
        <v>NO</v>
      </c>
      <c r="V37" s="114" t="str">
        <f t="shared" si="2"/>
        <v>NO</v>
      </c>
      <c r="W37" s="114" t="str">
        <f t="shared" si="3"/>
        <v>NO</v>
      </c>
      <c r="X37" s="108"/>
      <c r="Y37" s="97"/>
      <c r="Z37" s="77"/>
    </row>
    <row r="38" spans="1:26" x14ac:dyDescent="0.3">
      <c r="A38" s="47">
        <v>35</v>
      </c>
      <c r="B38" s="73" t="s">
        <v>76</v>
      </c>
      <c r="C38" s="130" t="s">
        <v>277</v>
      </c>
      <c r="D38" s="73" t="s">
        <v>73</v>
      </c>
      <c r="E38" s="73" t="s">
        <v>81</v>
      </c>
      <c r="F38" s="73" t="s">
        <v>81</v>
      </c>
      <c r="G38" s="89" t="s">
        <v>986</v>
      </c>
      <c r="H38" s="94" t="s">
        <v>73</v>
      </c>
      <c r="I38" s="82" t="s">
        <v>72</v>
      </c>
      <c r="J38" s="74" t="s">
        <v>989</v>
      </c>
      <c r="K38" s="74" t="s">
        <v>989</v>
      </c>
      <c r="L38" s="93" t="str">
        <f t="shared" si="0"/>
        <v>Non Lead</v>
      </c>
      <c r="M38" s="109" t="s">
        <v>102</v>
      </c>
      <c r="N38" s="73" t="s">
        <v>73</v>
      </c>
      <c r="O38" s="73" t="s">
        <v>81</v>
      </c>
      <c r="P38" s="73" t="s">
        <v>81</v>
      </c>
      <c r="Q38" s="73" t="s">
        <v>109</v>
      </c>
      <c r="R38" s="89" t="s">
        <v>69</v>
      </c>
      <c r="S38" s="98" t="str">
        <f>IF(OR(B38="",$C$3="",$G$3=""),"ERROR",IF(AND(B38='Dropdown Answer Key'!$B$12,OR(E38="Lead",E38="U, May have L",E38="COM",E38="")),"Lead",IF(AND(B38='Dropdown Answer Key'!$B$12,OR(AND(E38="GALV",H38="Y"),AND(E38="GALV",H38="UN"),AND(E38="GALV",H38=""))),"GRR",IF(AND(B38='Dropdown Answer Key'!$B$12,E38="Unknown"),"Unknown SL",IF(AND(B38='Dropdown Answer Key'!$B$13,OR(F38="Lead",F38="U, May have L",F38="COM",F38="")),"Lead",IF(AND(B38='Dropdown Answer Key'!$B$13,OR(AND(F38="GALV",H38="Y"),AND(F38="GALV",H38="UN"),AND(F38="GALV",H38=""))),"GRR",IF(AND(B38='Dropdown Answer Key'!$B$13,F38="Unknown"),"Unknown SL",IF(AND(B38='Dropdown Answer Key'!$B$14,OR(E38="Lead",E38="U, May have L",E38="COM",E38="")),"Lead",IF(AND(B38='Dropdown Answer Key'!$B$14,OR(F38="Lead",F38="U, May have L",F38="COM",F38="")),"Lead",IF(AND(B38='Dropdown Answer Key'!$B$14,OR(AND(E38="GALV",H38="Y"),AND(E38="GALV",H38="UN"),AND(E38="GALV",H38=""),AND(F38="GALV",H38="Y"),AND(F38="GALV",H38="UN"),AND(F38="GALV",H38=""),AND(F38="GALV",I38="Y"),AND(F38="GALV",I38="UN"),AND(F38="GALV",I38=""))),"GRR",IF(AND(B38='Dropdown Answer Key'!$B$14,OR(E38="Unknown",F38="Unknown")),"Unknown SL","Non Lead")))))))))))</f>
        <v>Non Lead</v>
      </c>
      <c r="T38" s="75" t="str">
        <f>IF(OR(M38="",Q38="",S38="ERROR"),"BLANK",IF((AND(M38='Dropdown Answer Key'!$B$25,OR('Service Line Inventory'!S38="Lead",S38="Unknown SL"))),"Tier 1",IF(AND('Service Line Inventory'!M38='Dropdown Answer Key'!$B$26,OR('Service Line Inventory'!S38="Lead",S38="Unknown SL")),"Tier 2",IF(AND('Service Line Inventory'!M38='Dropdown Answer Key'!$B$27,OR('Service Line Inventory'!S38="Lead",S38="Unknown SL")),"Tier 2",IF('Service Line Inventory'!S38="GRR","Tier 3",IF((AND('Service Line Inventory'!M38='Dropdown Answer Key'!$B$25,'Service Line Inventory'!Q38='Dropdown Answer Key'!$M$25,O38='Dropdown Answer Key'!$G$27,'Service Line Inventory'!P38='Dropdown Answer Key'!$J$27,S38="Non Lead")),"Tier 4",IF((AND('Service Line Inventory'!M38='Dropdown Answer Key'!$B$25,'Service Line Inventory'!Q38='Dropdown Answer Key'!$M$25,O38='Dropdown Answer Key'!$G$27,S38="Non Lead")),"Tier 4",IF((AND('Service Line Inventory'!M38='Dropdown Answer Key'!$B$25,'Service Line Inventory'!Q38='Dropdown Answer Key'!$M$25,'Service Line Inventory'!P38='Dropdown Answer Key'!$J$27,S38="Non Lead")),"Tier 4","Tier 5"))))))))</f>
        <v>Tier 5</v>
      </c>
      <c r="U38" s="101" t="str">
        <f t="shared" si="1"/>
        <v>NO</v>
      </c>
      <c r="V38" s="75" t="str">
        <f t="shared" si="2"/>
        <v>NO</v>
      </c>
      <c r="W38" s="75" t="str">
        <f t="shared" si="3"/>
        <v>NO</v>
      </c>
      <c r="X38" s="107"/>
      <c r="Y38" s="76"/>
      <c r="Z38" s="77"/>
    </row>
    <row r="39" spans="1:26" x14ac:dyDescent="0.3">
      <c r="A39" s="47">
        <v>36</v>
      </c>
      <c r="B39" s="73" t="s">
        <v>76</v>
      </c>
      <c r="C39" s="130" t="s">
        <v>278</v>
      </c>
      <c r="D39" s="73" t="s">
        <v>73</v>
      </c>
      <c r="E39" s="73" t="s">
        <v>81</v>
      </c>
      <c r="F39" s="73" t="s">
        <v>81</v>
      </c>
      <c r="G39" s="89" t="s">
        <v>986</v>
      </c>
      <c r="H39" s="94" t="s">
        <v>73</v>
      </c>
      <c r="I39" s="82" t="s">
        <v>72</v>
      </c>
      <c r="J39" s="74" t="s">
        <v>989</v>
      </c>
      <c r="K39" s="74" t="s">
        <v>989</v>
      </c>
      <c r="L39" s="94" t="str">
        <f t="shared" si="0"/>
        <v>Non Lead</v>
      </c>
      <c r="M39" s="109" t="s">
        <v>102</v>
      </c>
      <c r="N39" s="73" t="s">
        <v>73</v>
      </c>
      <c r="O39" s="73" t="s">
        <v>81</v>
      </c>
      <c r="P39" s="73" t="s">
        <v>81</v>
      </c>
      <c r="Q39" s="73" t="s">
        <v>109</v>
      </c>
      <c r="R39" s="89" t="s">
        <v>69</v>
      </c>
      <c r="S39" s="113" t="str">
        <f>IF(OR(B39="",$C$3="",$G$3=""),"ERROR",IF(AND(B39='Dropdown Answer Key'!$B$12,OR(E39="Lead",E39="U, May have L",E39="COM",E39="")),"Lead",IF(AND(B39='Dropdown Answer Key'!$B$12,OR(AND(E39="GALV",H39="Y"),AND(E39="GALV",H39="UN"),AND(E39="GALV",H39=""))),"GRR",IF(AND(B39='Dropdown Answer Key'!$B$12,E39="Unknown"),"Unknown SL",IF(AND(B39='Dropdown Answer Key'!$B$13,OR(F39="Lead",F39="U, May have L",F39="COM",F39="")),"Lead",IF(AND(B39='Dropdown Answer Key'!$B$13,OR(AND(F39="GALV",H39="Y"),AND(F39="GALV",H39="UN"),AND(F39="GALV",H39=""))),"GRR",IF(AND(B39='Dropdown Answer Key'!$B$13,F39="Unknown"),"Unknown SL",IF(AND(B39='Dropdown Answer Key'!$B$14,OR(E39="Lead",E39="U, May have L",E39="COM",E39="")),"Lead",IF(AND(B39='Dropdown Answer Key'!$B$14,OR(F39="Lead",F39="U, May have L",F39="COM",F39="")),"Lead",IF(AND(B39='Dropdown Answer Key'!$B$14,OR(AND(E39="GALV",H39="Y"),AND(E39="GALV",H39="UN"),AND(E39="GALV",H39=""),AND(F39="GALV",H39="Y"),AND(F39="GALV",H39="UN"),AND(F39="GALV",H39=""),AND(F39="GALV",I39="Y"),AND(F39="GALV",I39="UN"),AND(F39="GALV",I39=""))),"GRR",IF(AND(B39='Dropdown Answer Key'!$B$14,OR(E39="Unknown",F39="Unknown")),"Unknown SL","Non Lead")))))))))))</f>
        <v>Non Lead</v>
      </c>
      <c r="T39" s="114" t="str">
        <f>IF(OR(M39="",Q39="",S39="ERROR"),"BLANK",IF((AND(M39='Dropdown Answer Key'!$B$25,OR('Service Line Inventory'!S39="Lead",S39="Unknown SL"))),"Tier 1",IF(AND('Service Line Inventory'!M39='Dropdown Answer Key'!$B$26,OR('Service Line Inventory'!S39="Lead",S39="Unknown SL")),"Tier 2",IF(AND('Service Line Inventory'!M39='Dropdown Answer Key'!$B$27,OR('Service Line Inventory'!S39="Lead",S39="Unknown SL")),"Tier 2",IF('Service Line Inventory'!S39="GRR","Tier 3",IF((AND('Service Line Inventory'!M39='Dropdown Answer Key'!$B$25,'Service Line Inventory'!Q39='Dropdown Answer Key'!$M$25,O39='Dropdown Answer Key'!$G$27,'Service Line Inventory'!P39='Dropdown Answer Key'!$J$27,S39="Non Lead")),"Tier 4",IF((AND('Service Line Inventory'!M39='Dropdown Answer Key'!$B$25,'Service Line Inventory'!Q39='Dropdown Answer Key'!$M$25,O39='Dropdown Answer Key'!$G$27,S39="Non Lead")),"Tier 4",IF((AND('Service Line Inventory'!M39='Dropdown Answer Key'!$B$25,'Service Line Inventory'!Q39='Dropdown Answer Key'!$M$25,'Service Line Inventory'!P39='Dropdown Answer Key'!$J$27,S39="Non Lead")),"Tier 4","Tier 5"))))))))</f>
        <v>Tier 5</v>
      </c>
      <c r="U39" s="115" t="str">
        <f t="shared" si="1"/>
        <v>NO</v>
      </c>
      <c r="V39" s="114" t="str">
        <f t="shared" si="2"/>
        <v>NO</v>
      </c>
      <c r="W39" s="114" t="str">
        <f t="shared" si="3"/>
        <v>NO</v>
      </c>
      <c r="X39" s="108"/>
      <c r="Y39" s="97"/>
      <c r="Z39" s="77"/>
    </row>
    <row r="40" spans="1:26" x14ac:dyDescent="0.3">
      <c r="A40" s="47">
        <v>37</v>
      </c>
      <c r="B40" s="73" t="s">
        <v>76</v>
      </c>
      <c r="C40" s="130" t="s">
        <v>279</v>
      </c>
      <c r="D40" s="73" t="s">
        <v>73</v>
      </c>
      <c r="E40" s="73" t="s">
        <v>81</v>
      </c>
      <c r="F40" s="73" t="s">
        <v>81</v>
      </c>
      <c r="G40" s="89" t="s">
        <v>986</v>
      </c>
      <c r="H40" s="94" t="s">
        <v>73</v>
      </c>
      <c r="I40" s="82" t="s">
        <v>72</v>
      </c>
      <c r="J40" s="74" t="s">
        <v>989</v>
      </c>
      <c r="K40" s="74" t="s">
        <v>989</v>
      </c>
      <c r="L40" s="93" t="str">
        <f t="shared" si="0"/>
        <v>Non Lead</v>
      </c>
      <c r="M40" s="109" t="s">
        <v>102</v>
      </c>
      <c r="N40" s="73" t="s">
        <v>73</v>
      </c>
      <c r="O40" s="73" t="s">
        <v>81</v>
      </c>
      <c r="P40" s="73" t="s">
        <v>81</v>
      </c>
      <c r="Q40" s="73" t="s">
        <v>109</v>
      </c>
      <c r="R40" s="89" t="s">
        <v>69</v>
      </c>
      <c r="S40" s="98" t="str">
        <f>IF(OR(B40="",$C$3="",$G$3=""),"ERROR",IF(AND(B40='Dropdown Answer Key'!$B$12,OR(E40="Lead",E40="U, May have L",E40="COM",E40="")),"Lead",IF(AND(B40='Dropdown Answer Key'!$B$12,OR(AND(E40="GALV",H40="Y"),AND(E40="GALV",H40="UN"),AND(E40="GALV",H40=""))),"GRR",IF(AND(B40='Dropdown Answer Key'!$B$12,E40="Unknown"),"Unknown SL",IF(AND(B40='Dropdown Answer Key'!$B$13,OR(F40="Lead",F40="U, May have L",F40="COM",F40="")),"Lead",IF(AND(B40='Dropdown Answer Key'!$B$13,OR(AND(F40="GALV",H40="Y"),AND(F40="GALV",H40="UN"),AND(F40="GALV",H40=""))),"GRR",IF(AND(B40='Dropdown Answer Key'!$B$13,F40="Unknown"),"Unknown SL",IF(AND(B40='Dropdown Answer Key'!$B$14,OR(E40="Lead",E40="U, May have L",E40="COM",E40="")),"Lead",IF(AND(B40='Dropdown Answer Key'!$B$14,OR(F40="Lead",F40="U, May have L",F40="COM",F40="")),"Lead",IF(AND(B40='Dropdown Answer Key'!$B$14,OR(AND(E40="GALV",H40="Y"),AND(E40="GALV",H40="UN"),AND(E40="GALV",H40=""),AND(F40="GALV",H40="Y"),AND(F40="GALV",H40="UN"),AND(F40="GALV",H40=""),AND(F40="GALV",I40="Y"),AND(F40="GALV",I40="UN"),AND(F40="GALV",I40=""))),"GRR",IF(AND(B40='Dropdown Answer Key'!$B$14,OR(E40="Unknown",F40="Unknown")),"Unknown SL","Non Lead")))))))))))</f>
        <v>Non Lead</v>
      </c>
      <c r="T40" s="75" t="str">
        <f>IF(OR(M40="",Q40="",S40="ERROR"),"BLANK",IF((AND(M40='Dropdown Answer Key'!$B$25,OR('Service Line Inventory'!S40="Lead",S40="Unknown SL"))),"Tier 1",IF(AND('Service Line Inventory'!M40='Dropdown Answer Key'!$B$26,OR('Service Line Inventory'!S40="Lead",S40="Unknown SL")),"Tier 2",IF(AND('Service Line Inventory'!M40='Dropdown Answer Key'!$B$27,OR('Service Line Inventory'!S40="Lead",S40="Unknown SL")),"Tier 2",IF('Service Line Inventory'!S40="GRR","Tier 3",IF((AND('Service Line Inventory'!M40='Dropdown Answer Key'!$B$25,'Service Line Inventory'!Q40='Dropdown Answer Key'!$M$25,O40='Dropdown Answer Key'!$G$27,'Service Line Inventory'!P40='Dropdown Answer Key'!$J$27,S40="Non Lead")),"Tier 4",IF((AND('Service Line Inventory'!M40='Dropdown Answer Key'!$B$25,'Service Line Inventory'!Q40='Dropdown Answer Key'!$M$25,O40='Dropdown Answer Key'!$G$27,S40="Non Lead")),"Tier 4",IF((AND('Service Line Inventory'!M40='Dropdown Answer Key'!$B$25,'Service Line Inventory'!Q40='Dropdown Answer Key'!$M$25,'Service Line Inventory'!P40='Dropdown Answer Key'!$J$27,S40="Non Lead")),"Tier 4","Tier 5"))))))))</f>
        <v>Tier 5</v>
      </c>
      <c r="U40" s="101" t="str">
        <f t="shared" si="1"/>
        <v>NO</v>
      </c>
      <c r="V40" s="75" t="str">
        <f t="shared" si="2"/>
        <v>NO</v>
      </c>
      <c r="W40" s="75" t="str">
        <f t="shared" si="3"/>
        <v>NO</v>
      </c>
      <c r="X40" s="107"/>
      <c r="Y40" s="76"/>
      <c r="Z40" s="77"/>
    </row>
    <row r="41" spans="1:26" x14ac:dyDescent="0.3">
      <c r="A41" s="47">
        <v>38</v>
      </c>
      <c r="B41" s="73" t="s">
        <v>76</v>
      </c>
      <c r="C41" s="130" t="s">
        <v>280</v>
      </c>
      <c r="D41" s="73" t="s">
        <v>73</v>
      </c>
      <c r="E41" s="73" t="s">
        <v>81</v>
      </c>
      <c r="F41" s="73" t="s">
        <v>81</v>
      </c>
      <c r="G41" s="89" t="s">
        <v>986</v>
      </c>
      <c r="H41" s="94" t="s">
        <v>73</v>
      </c>
      <c r="I41" s="82" t="s">
        <v>72</v>
      </c>
      <c r="J41" s="74" t="s">
        <v>989</v>
      </c>
      <c r="K41" s="74" t="s">
        <v>989</v>
      </c>
      <c r="L41" s="94" t="str">
        <f t="shared" si="0"/>
        <v>Non Lead</v>
      </c>
      <c r="M41" s="109" t="s">
        <v>102</v>
      </c>
      <c r="N41" s="73" t="s">
        <v>73</v>
      </c>
      <c r="O41" s="73" t="s">
        <v>81</v>
      </c>
      <c r="P41" s="73" t="s">
        <v>81</v>
      </c>
      <c r="Q41" s="73" t="s">
        <v>109</v>
      </c>
      <c r="R41" s="89" t="s">
        <v>69</v>
      </c>
      <c r="S41" s="113" t="str">
        <f>IF(OR(B41="",$C$3="",$G$3=""),"ERROR",IF(AND(B41='Dropdown Answer Key'!$B$12,OR(E41="Lead",E41="U, May have L",E41="COM",E41="")),"Lead",IF(AND(B41='Dropdown Answer Key'!$B$12,OR(AND(E41="GALV",H41="Y"),AND(E41="GALV",H41="UN"),AND(E41="GALV",H41=""))),"GRR",IF(AND(B41='Dropdown Answer Key'!$B$12,E41="Unknown"),"Unknown SL",IF(AND(B41='Dropdown Answer Key'!$B$13,OR(F41="Lead",F41="U, May have L",F41="COM",F41="")),"Lead",IF(AND(B41='Dropdown Answer Key'!$B$13,OR(AND(F41="GALV",H41="Y"),AND(F41="GALV",H41="UN"),AND(F41="GALV",H41=""))),"GRR",IF(AND(B41='Dropdown Answer Key'!$B$13,F41="Unknown"),"Unknown SL",IF(AND(B41='Dropdown Answer Key'!$B$14,OR(E41="Lead",E41="U, May have L",E41="COM",E41="")),"Lead",IF(AND(B41='Dropdown Answer Key'!$B$14,OR(F41="Lead",F41="U, May have L",F41="COM",F41="")),"Lead",IF(AND(B41='Dropdown Answer Key'!$B$14,OR(AND(E41="GALV",H41="Y"),AND(E41="GALV",H41="UN"),AND(E41="GALV",H41=""),AND(F41="GALV",H41="Y"),AND(F41="GALV",H41="UN"),AND(F41="GALV",H41=""),AND(F41="GALV",I41="Y"),AND(F41="GALV",I41="UN"),AND(F41="GALV",I41=""))),"GRR",IF(AND(B41='Dropdown Answer Key'!$B$14,OR(E41="Unknown",F41="Unknown")),"Unknown SL","Non Lead")))))))))))</f>
        <v>Non Lead</v>
      </c>
      <c r="T41" s="114" t="str">
        <f>IF(OR(M41="",Q41="",S41="ERROR"),"BLANK",IF((AND(M41='Dropdown Answer Key'!$B$25,OR('Service Line Inventory'!S41="Lead",S41="Unknown SL"))),"Tier 1",IF(AND('Service Line Inventory'!M41='Dropdown Answer Key'!$B$26,OR('Service Line Inventory'!S41="Lead",S41="Unknown SL")),"Tier 2",IF(AND('Service Line Inventory'!M41='Dropdown Answer Key'!$B$27,OR('Service Line Inventory'!S41="Lead",S41="Unknown SL")),"Tier 2",IF('Service Line Inventory'!S41="GRR","Tier 3",IF((AND('Service Line Inventory'!M41='Dropdown Answer Key'!$B$25,'Service Line Inventory'!Q41='Dropdown Answer Key'!$M$25,O41='Dropdown Answer Key'!$G$27,'Service Line Inventory'!P41='Dropdown Answer Key'!$J$27,S41="Non Lead")),"Tier 4",IF((AND('Service Line Inventory'!M41='Dropdown Answer Key'!$B$25,'Service Line Inventory'!Q41='Dropdown Answer Key'!$M$25,O41='Dropdown Answer Key'!$G$27,S41="Non Lead")),"Tier 4",IF((AND('Service Line Inventory'!M41='Dropdown Answer Key'!$B$25,'Service Line Inventory'!Q41='Dropdown Answer Key'!$M$25,'Service Line Inventory'!P41='Dropdown Answer Key'!$J$27,S41="Non Lead")),"Tier 4","Tier 5"))))))))</f>
        <v>Tier 5</v>
      </c>
      <c r="U41" s="115" t="str">
        <f t="shared" si="1"/>
        <v>NO</v>
      </c>
      <c r="V41" s="114" t="str">
        <f t="shared" si="2"/>
        <v>NO</v>
      </c>
      <c r="W41" s="114" t="str">
        <f t="shared" si="3"/>
        <v>NO</v>
      </c>
      <c r="X41" s="108"/>
      <c r="Y41" s="97"/>
      <c r="Z41" s="77"/>
    </row>
    <row r="42" spans="1:26" x14ac:dyDescent="0.3">
      <c r="A42" s="47">
        <v>545</v>
      </c>
      <c r="B42" s="73" t="s">
        <v>76</v>
      </c>
      <c r="C42" s="125" t="s">
        <v>281</v>
      </c>
      <c r="D42" s="73" t="s">
        <v>73</v>
      </c>
      <c r="E42" s="73" t="s">
        <v>81</v>
      </c>
      <c r="F42" s="73" t="s">
        <v>81</v>
      </c>
      <c r="G42" s="89" t="s">
        <v>986</v>
      </c>
      <c r="H42" s="94" t="s">
        <v>73</v>
      </c>
      <c r="I42" s="82" t="s">
        <v>72</v>
      </c>
      <c r="J42" s="74" t="s">
        <v>989</v>
      </c>
      <c r="K42" s="74" t="s">
        <v>989</v>
      </c>
      <c r="L42" s="93" t="str">
        <f t="shared" si="0"/>
        <v>Non Lead</v>
      </c>
      <c r="M42" s="109" t="s">
        <v>102</v>
      </c>
      <c r="N42" s="73" t="s">
        <v>73</v>
      </c>
      <c r="O42" s="73" t="s">
        <v>81</v>
      </c>
      <c r="P42" s="73" t="s">
        <v>81</v>
      </c>
      <c r="Q42" s="73" t="s">
        <v>109</v>
      </c>
      <c r="R42" s="89" t="s">
        <v>69</v>
      </c>
      <c r="S42" s="98" t="str">
        <f>IF(OR(B42="",$C$3="",$G$3=""),"ERROR",IF(AND(B42='Dropdown Answer Key'!$B$12,OR(E42="Lead",E42="U, May have L",E42="COM",E42="")),"Lead",IF(AND(B42='Dropdown Answer Key'!$B$12,OR(AND(E42="GALV",H42="Y"),AND(E42="GALV",H42="UN"),AND(E42="GALV",H42=""))),"GRR",IF(AND(B42='Dropdown Answer Key'!$B$12,E42="Unknown"),"Unknown SL",IF(AND(B42='Dropdown Answer Key'!$B$13,OR(F42="Lead",F42="U, May have L",F42="COM",F42="")),"Lead",IF(AND(B42='Dropdown Answer Key'!$B$13,OR(AND(F42="GALV",H42="Y"),AND(F42="GALV",H42="UN"),AND(F42="GALV",H42=""))),"GRR",IF(AND(B42='Dropdown Answer Key'!$B$13,F42="Unknown"),"Unknown SL",IF(AND(B42='Dropdown Answer Key'!$B$14,OR(E42="Lead",E42="U, May have L",E42="COM",E42="")),"Lead",IF(AND(B42='Dropdown Answer Key'!$B$14,OR(F42="Lead",F42="U, May have L",F42="COM",F42="")),"Lead",IF(AND(B42='Dropdown Answer Key'!$B$14,OR(AND(E42="GALV",H42="Y"),AND(E42="GALV",H42="UN"),AND(E42="GALV",H42=""),AND(F42="GALV",H42="Y"),AND(F42="GALV",H42="UN"),AND(F42="GALV",H42=""),AND(F42="GALV",I42="Y"),AND(F42="GALV",I42="UN"),AND(F42="GALV",I42=""))),"GRR",IF(AND(B42='Dropdown Answer Key'!$B$14,OR(E42="Unknown",F42="Unknown")),"Unknown SL","Non Lead")))))))))))</f>
        <v>Non Lead</v>
      </c>
      <c r="T42" s="75" t="str">
        <f>IF(OR(M42="",Q42="",S42="ERROR"),"BLANK",IF((AND(M42='Dropdown Answer Key'!$B$25,OR('Service Line Inventory'!S42="Lead",S42="Unknown SL"))),"Tier 1",IF(AND('Service Line Inventory'!M42='Dropdown Answer Key'!$B$26,OR('Service Line Inventory'!S42="Lead",S42="Unknown SL")),"Tier 2",IF(AND('Service Line Inventory'!M42='Dropdown Answer Key'!$B$27,OR('Service Line Inventory'!S42="Lead",S42="Unknown SL")),"Tier 2",IF('Service Line Inventory'!S42="GRR","Tier 3",IF((AND('Service Line Inventory'!M42='Dropdown Answer Key'!$B$25,'Service Line Inventory'!Q42='Dropdown Answer Key'!$M$25,O42='Dropdown Answer Key'!$G$27,'Service Line Inventory'!P42='Dropdown Answer Key'!$J$27,S42="Non Lead")),"Tier 4",IF((AND('Service Line Inventory'!M42='Dropdown Answer Key'!$B$25,'Service Line Inventory'!Q42='Dropdown Answer Key'!$M$25,O42='Dropdown Answer Key'!$G$27,S42="Non Lead")),"Tier 4",IF((AND('Service Line Inventory'!M42='Dropdown Answer Key'!$B$25,'Service Line Inventory'!Q42='Dropdown Answer Key'!$M$25,'Service Line Inventory'!P42='Dropdown Answer Key'!$J$27,S42="Non Lead")),"Tier 4","Tier 5"))))))))</f>
        <v>Tier 5</v>
      </c>
      <c r="U42" s="101" t="str">
        <f t="shared" si="1"/>
        <v>NO</v>
      </c>
      <c r="V42" s="75" t="str">
        <f t="shared" si="2"/>
        <v>NO</v>
      </c>
      <c r="W42" s="75" t="str">
        <f t="shared" si="3"/>
        <v>NO</v>
      </c>
      <c r="X42" s="107"/>
      <c r="Y42" s="76"/>
      <c r="Z42" s="77"/>
    </row>
    <row r="43" spans="1:26" x14ac:dyDescent="0.3">
      <c r="A43" s="47">
        <v>550</v>
      </c>
      <c r="B43" s="73" t="s">
        <v>76</v>
      </c>
      <c r="C43" s="125" t="s">
        <v>282</v>
      </c>
      <c r="D43" s="73" t="s">
        <v>73</v>
      </c>
      <c r="E43" s="73" t="s">
        <v>81</v>
      </c>
      <c r="F43" s="73" t="s">
        <v>81</v>
      </c>
      <c r="G43" s="89" t="s">
        <v>986</v>
      </c>
      <c r="H43" s="94" t="s">
        <v>73</v>
      </c>
      <c r="I43" s="82" t="s">
        <v>72</v>
      </c>
      <c r="J43" s="74" t="s">
        <v>989</v>
      </c>
      <c r="K43" s="74" t="s">
        <v>989</v>
      </c>
      <c r="L43" s="94" t="str">
        <f t="shared" si="0"/>
        <v>Non Lead</v>
      </c>
      <c r="M43" s="109" t="s">
        <v>102</v>
      </c>
      <c r="N43" s="73" t="s">
        <v>73</v>
      </c>
      <c r="O43" s="73" t="s">
        <v>81</v>
      </c>
      <c r="P43" s="73" t="s">
        <v>81</v>
      </c>
      <c r="Q43" s="73" t="s">
        <v>109</v>
      </c>
      <c r="R43" s="89" t="s">
        <v>69</v>
      </c>
      <c r="S43" s="113" t="str">
        <f>IF(OR(B43="",$C$3="",$G$3=""),"ERROR",IF(AND(B43='Dropdown Answer Key'!$B$12,OR(E43="Lead",E43="U, May have L",E43="COM",E43="")),"Lead",IF(AND(B43='Dropdown Answer Key'!$B$12,OR(AND(E43="GALV",H43="Y"),AND(E43="GALV",H43="UN"),AND(E43="GALV",H43=""))),"GRR",IF(AND(B43='Dropdown Answer Key'!$B$12,E43="Unknown"),"Unknown SL",IF(AND(B43='Dropdown Answer Key'!$B$13,OR(F43="Lead",F43="U, May have L",F43="COM",F43="")),"Lead",IF(AND(B43='Dropdown Answer Key'!$B$13,OR(AND(F43="GALV",H43="Y"),AND(F43="GALV",H43="UN"),AND(F43="GALV",H43=""))),"GRR",IF(AND(B43='Dropdown Answer Key'!$B$13,F43="Unknown"),"Unknown SL",IF(AND(B43='Dropdown Answer Key'!$B$14,OR(E43="Lead",E43="U, May have L",E43="COM",E43="")),"Lead",IF(AND(B43='Dropdown Answer Key'!$B$14,OR(F43="Lead",F43="U, May have L",F43="COM",F43="")),"Lead",IF(AND(B43='Dropdown Answer Key'!$B$14,OR(AND(E43="GALV",H43="Y"),AND(E43="GALV",H43="UN"),AND(E43="GALV",H43=""),AND(F43="GALV",H43="Y"),AND(F43="GALV",H43="UN"),AND(F43="GALV",H43=""),AND(F43="GALV",I43="Y"),AND(F43="GALV",I43="UN"),AND(F43="GALV",I43=""))),"GRR",IF(AND(B43='Dropdown Answer Key'!$B$14,OR(E43="Unknown",F43="Unknown")),"Unknown SL","Non Lead")))))))))))</f>
        <v>Non Lead</v>
      </c>
      <c r="T43" s="114" t="str">
        <f>IF(OR(M43="",Q43="",S43="ERROR"),"BLANK",IF((AND(M43='Dropdown Answer Key'!$B$25,OR('Service Line Inventory'!S43="Lead",S43="Unknown SL"))),"Tier 1",IF(AND('Service Line Inventory'!M43='Dropdown Answer Key'!$B$26,OR('Service Line Inventory'!S43="Lead",S43="Unknown SL")),"Tier 2",IF(AND('Service Line Inventory'!M43='Dropdown Answer Key'!$B$27,OR('Service Line Inventory'!S43="Lead",S43="Unknown SL")),"Tier 2",IF('Service Line Inventory'!S43="GRR","Tier 3",IF((AND('Service Line Inventory'!M43='Dropdown Answer Key'!$B$25,'Service Line Inventory'!Q43='Dropdown Answer Key'!$M$25,O43='Dropdown Answer Key'!$G$27,'Service Line Inventory'!P43='Dropdown Answer Key'!$J$27,S43="Non Lead")),"Tier 4",IF((AND('Service Line Inventory'!M43='Dropdown Answer Key'!$B$25,'Service Line Inventory'!Q43='Dropdown Answer Key'!$M$25,O43='Dropdown Answer Key'!$G$27,S43="Non Lead")),"Tier 4",IF((AND('Service Line Inventory'!M43='Dropdown Answer Key'!$B$25,'Service Line Inventory'!Q43='Dropdown Answer Key'!$M$25,'Service Line Inventory'!P43='Dropdown Answer Key'!$J$27,S43="Non Lead")),"Tier 4","Tier 5"))))))))</f>
        <v>Tier 5</v>
      </c>
      <c r="U43" s="115" t="str">
        <f t="shared" si="1"/>
        <v>NO</v>
      </c>
      <c r="V43" s="114" t="str">
        <f t="shared" si="2"/>
        <v>NO</v>
      </c>
      <c r="W43" s="114" t="str">
        <f t="shared" si="3"/>
        <v>NO</v>
      </c>
      <c r="X43" s="108"/>
      <c r="Y43" s="97"/>
      <c r="Z43" s="77"/>
    </row>
    <row r="44" spans="1:26" x14ac:dyDescent="0.3">
      <c r="A44" s="47">
        <v>555</v>
      </c>
      <c r="B44" s="73" t="s">
        <v>76</v>
      </c>
      <c r="C44" s="125" t="s">
        <v>283</v>
      </c>
      <c r="D44" s="73" t="s">
        <v>73</v>
      </c>
      <c r="E44" s="73" t="s">
        <v>81</v>
      </c>
      <c r="F44" s="73" t="s">
        <v>81</v>
      </c>
      <c r="G44" s="89" t="s">
        <v>986</v>
      </c>
      <c r="H44" s="94" t="s">
        <v>73</v>
      </c>
      <c r="I44" s="82" t="s">
        <v>72</v>
      </c>
      <c r="J44" s="74" t="s">
        <v>989</v>
      </c>
      <c r="K44" s="74" t="s">
        <v>989</v>
      </c>
      <c r="L44" s="93" t="str">
        <f t="shared" si="0"/>
        <v>Non Lead</v>
      </c>
      <c r="M44" s="109" t="s">
        <v>102</v>
      </c>
      <c r="N44" s="73" t="s">
        <v>73</v>
      </c>
      <c r="O44" s="73" t="s">
        <v>81</v>
      </c>
      <c r="P44" s="73" t="s">
        <v>81</v>
      </c>
      <c r="Q44" s="73" t="s">
        <v>109</v>
      </c>
      <c r="R44" s="89" t="s">
        <v>69</v>
      </c>
      <c r="S44" s="98" t="str">
        <f>IF(OR(B44="",$C$3="",$G$3=""),"ERROR",IF(AND(B44='Dropdown Answer Key'!$B$12,OR(E44="Lead",E44="U, May have L",E44="COM",E44="")),"Lead",IF(AND(B44='Dropdown Answer Key'!$B$12,OR(AND(E44="GALV",H44="Y"),AND(E44="GALV",H44="UN"),AND(E44="GALV",H44=""))),"GRR",IF(AND(B44='Dropdown Answer Key'!$B$12,E44="Unknown"),"Unknown SL",IF(AND(B44='Dropdown Answer Key'!$B$13,OR(F44="Lead",F44="U, May have L",F44="COM",F44="")),"Lead",IF(AND(B44='Dropdown Answer Key'!$B$13,OR(AND(F44="GALV",H44="Y"),AND(F44="GALV",H44="UN"),AND(F44="GALV",H44=""))),"GRR",IF(AND(B44='Dropdown Answer Key'!$B$13,F44="Unknown"),"Unknown SL",IF(AND(B44='Dropdown Answer Key'!$B$14,OR(E44="Lead",E44="U, May have L",E44="COM",E44="")),"Lead",IF(AND(B44='Dropdown Answer Key'!$B$14,OR(F44="Lead",F44="U, May have L",F44="COM",F44="")),"Lead",IF(AND(B44='Dropdown Answer Key'!$B$14,OR(AND(E44="GALV",H44="Y"),AND(E44="GALV",H44="UN"),AND(E44="GALV",H44=""),AND(F44="GALV",H44="Y"),AND(F44="GALV",H44="UN"),AND(F44="GALV",H44=""),AND(F44="GALV",I44="Y"),AND(F44="GALV",I44="UN"),AND(F44="GALV",I44=""))),"GRR",IF(AND(B44='Dropdown Answer Key'!$B$14,OR(E44="Unknown",F44="Unknown")),"Unknown SL","Non Lead")))))))))))</f>
        <v>Non Lead</v>
      </c>
      <c r="T44" s="75" t="str">
        <f>IF(OR(M44="",Q44="",S44="ERROR"),"BLANK",IF((AND(M44='Dropdown Answer Key'!$B$25,OR('Service Line Inventory'!S44="Lead",S44="Unknown SL"))),"Tier 1",IF(AND('Service Line Inventory'!M44='Dropdown Answer Key'!$B$26,OR('Service Line Inventory'!S44="Lead",S44="Unknown SL")),"Tier 2",IF(AND('Service Line Inventory'!M44='Dropdown Answer Key'!$B$27,OR('Service Line Inventory'!S44="Lead",S44="Unknown SL")),"Tier 2",IF('Service Line Inventory'!S44="GRR","Tier 3",IF((AND('Service Line Inventory'!M44='Dropdown Answer Key'!$B$25,'Service Line Inventory'!Q44='Dropdown Answer Key'!$M$25,O44='Dropdown Answer Key'!$G$27,'Service Line Inventory'!P44='Dropdown Answer Key'!$J$27,S44="Non Lead")),"Tier 4",IF((AND('Service Line Inventory'!M44='Dropdown Answer Key'!$B$25,'Service Line Inventory'!Q44='Dropdown Answer Key'!$M$25,O44='Dropdown Answer Key'!$G$27,S44="Non Lead")),"Tier 4",IF((AND('Service Line Inventory'!M44='Dropdown Answer Key'!$B$25,'Service Line Inventory'!Q44='Dropdown Answer Key'!$M$25,'Service Line Inventory'!P44='Dropdown Answer Key'!$J$27,S44="Non Lead")),"Tier 4","Tier 5"))))))))</f>
        <v>Tier 5</v>
      </c>
      <c r="U44" s="101" t="str">
        <f t="shared" si="1"/>
        <v>NO</v>
      </c>
      <c r="V44" s="75" t="str">
        <f t="shared" si="2"/>
        <v>NO</v>
      </c>
      <c r="W44" s="75" t="str">
        <f t="shared" si="3"/>
        <v>NO</v>
      </c>
      <c r="X44" s="107"/>
      <c r="Y44" s="76"/>
      <c r="Z44" s="77"/>
    </row>
    <row r="45" spans="1:26" x14ac:dyDescent="0.3">
      <c r="A45" s="47">
        <v>572</v>
      </c>
      <c r="B45" s="73" t="s">
        <v>76</v>
      </c>
      <c r="C45" s="125" t="s">
        <v>284</v>
      </c>
      <c r="D45" s="73" t="s">
        <v>73</v>
      </c>
      <c r="E45" s="73" t="s">
        <v>81</v>
      </c>
      <c r="F45" s="73" t="s">
        <v>81</v>
      </c>
      <c r="G45" s="90" t="s">
        <v>987</v>
      </c>
      <c r="H45" s="94" t="s">
        <v>73</v>
      </c>
      <c r="I45" s="82" t="s">
        <v>72</v>
      </c>
      <c r="J45" s="74" t="s">
        <v>989</v>
      </c>
      <c r="K45" s="74" t="s">
        <v>989</v>
      </c>
      <c r="L45" s="94" t="str">
        <f t="shared" si="0"/>
        <v>Non Lead</v>
      </c>
      <c r="M45" s="109" t="s">
        <v>102</v>
      </c>
      <c r="N45" s="73" t="s">
        <v>73</v>
      </c>
      <c r="O45" s="73" t="s">
        <v>81</v>
      </c>
      <c r="P45" s="73" t="s">
        <v>81</v>
      </c>
      <c r="Q45" s="73" t="s">
        <v>109</v>
      </c>
      <c r="R45" s="89" t="s">
        <v>69</v>
      </c>
      <c r="S45" s="113" t="str">
        <f>IF(OR(B45="",$C$3="",$G$3=""),"ERROR",IF(AND(B45='Dropdown Answer Key'!$B$12,OR(E45="Lead",E45="U, May have L",E45="COM",E45="")),"Lead",IF(AND(B45='Dropdown Answer Key'!$B$12,OR(AND(E45="GALV",H45="Y"),AND(E45="GALV",H45="UN"),AND(E45="GALV",H45=""))),"GRR",IF(AND(B45='Dropdown Answer Key'!$B$12,E45="Unknown"),"Unknown SL",IF(AND(B45='Dropdown Answer Key'!$B$13,OR(F45="Lead",F45="U, May have L",F45="COM",F45="")),"Lead",IF(AND(B45='Dropdown Answer Key'!$B$13,OR(AND(F45="GALV",H45="Y"),AND(F45="GALV",H45="UN"),AND(F45="GALV",H45=""))),"GRR",IF(AND(B45='Dropdown Answer Key'!$B$13,F45="Unknown"),"Unknown SL",IF(AND(B45='Dropdown Answer Key'!$B$14,OR(E45="Lead",E45="U, May have L",E45="COM",E45="")),"Lead",IF(AND(B45='Dropdown Answer Key'!$B$14,OR(F45="Lead",F45="U, May have L",F45="COM",F45="")),"Lead",IF(AND(B45='Dropdown Answer Key'!$B$14,OR(AND(E45="GALV",H45="Y"),AND(E45="GALV",H45="UN"),AND(E45="GALV",H45=""),AND(F45="GALV",H45="Y"),AND(F45="GALV",H45="UN"),AND(F45="GALV",H45=""),AND(F45="GALV",I45="Y"),AND(F45="GALV",I45="UN"),AND(F45="GALV",I45=""))),"GRR",IF(AND(B45='Dropdown Answer Key'!$B$14,OR(E45="Unknown",F45="Unknown")),"Unknown SL","Non Lead")))))))))))</f>
        <v>Non Lead</v>
      </c>
      <c r="T45" s="114" t="str">
        <f>IF(OR(M45="",Q45="",S45="ERROR"),"BLANK",IF((AND(M45='Dropdown Answer Key'!$B$25,OR('Service Line Inventory'!S45="Lead",S45="Unknown SL"))),"Tier 1",IF(AND('Service Line Inventory'!M45='Dropdown Answer Key'!$B$26,OR('Service Line Inventory'!S45="Lead",S45="Unknown SL")),"Tier 2",IF(AND('Service Line Inventory'!M45='Dropdown Answer Key'!$B$27,OR('Service Line Inventory'!S45="Lead",S45="Unknown SL")),"Tier 2",IF('Service Line Inventory'!S45="GRR","Tier 3",IF((AND('Service Line Inventory'!M45='Dropdown Answer Key'!$B$25,'Service Line Inventory'!Q45='Dropdown Answer Key'!$M$25,O45='Dropdown Answer Key'!$G$27,'Service Line Inventory'!P45='Dropdown Answer Key'!$J$27,S45="Non Lead")),"Tier 4",IF((AND('Service Line Inventory'!M45='Dropdown Answer Key'!$B$25,'Service Line Inventory'!Q45='Dropdown Answer Key'!$M$25,O45='Dropdown Answer Key'!$G$27,S45="Non Lead")),"Tier 4",IF((AND('Service Line Inventory'!M45='Dropdown Answer Key'!$B$25,'Service Line Inventory'!Q45='Dropdown Answer Key'!$M$25,'Service Line Inventory'!P45='Dropdown Answer Key'!$J$27,S45="Non Lead")),"Tier 4","Tier 5"))))))))</f>
        <v>Tier 5</v>
      </c>
      <c r="U45" s="115" t="str">
        <f t="shared" si="1"/>
        <v>NO</v>
      </c>
      <c r="V45" s="114" t="str">
        <f t="shared" si="2"/>
        <v>NO</v>
      </c>
      <c r="W45" s="114" t="str">
        <f t="shared" si="3"/>
        <v>NO</v>
      </c>
      <c r="X45" s="108"/>
      <c r="Y45" s="97"/>
      <c r="Z45" s="77"/>
    </row>
    <row r="46" spans="1:26" x14ac:dyDescent="0.3">
      <c r="A46" s="47">
        <v>573</v>
      </c>
      <c r="B46" s="73" t="s">
        <v>76</v>
      </c>
      <c r="C46" s="125" t="s">
        <v>285</v>
      </c>
      <c r="D46" s="73" t="s">
        <v>73</v>
      </c>
      <c r="E46" s="73" t="s">
        <v>81</v>
      </c>
      <c r="F46" s="73" t="s">
        <v>81</v>
      </c>
      <c r="G46" s="90" t="s">
        <v>987</v>
      </c>
      <c r="H46" s="94" t="s">
        <v>73</v>
      </c>
      <c r="I46" s="82" t="s">
        <v>72</v>
      </c>
      <c r="J46" s="74" t="s">
        <v>989</v>
      </c>
      <c r="K46" s="74" t="s">
        <v>989</v>
      </c>
      <c r="L46" s="93" t="str">
        <f t="shared" si="0"/>
        <v>Non Lead</v>
      </c>
      <c r="M46" s="109" t="s">
        <v>102</v>
      </c>
      <c r="N46" s="73" t="s">
        <v>73</v>
      </c>
      <c r="O46" s="73" t="s">
        <v>81</v>
      </c>
      <c r="P46" s="73" t="s">
        <v>81</v>
      </c>
      <c r="Q46" s="73" t="s">
        <v>109</v>
      </c>
      <c r="R46" s="89" t="s">
        <v>69</v>
      </c>
      <c r="S46" s="98" t="str">
        <f>IF(OR(B46="",$C$3="",$G$3=""),"ERROR",IF(AND(B46='Dropdown Answer Key'!$B$12,OR(E46="Lead",E46="U, May have L",E46="COM",E46="")),"Lead",IF(AND(B46='Dropdown Answer Key'!$B$12,OR(AND(E46="GALV",H46="Y"),AND(E46="GALV",H46="UN"),AND(E46="GALV",H46=""))),"GRR",IF(AND(B46='Dropdown Answer Key'!$B$12,E46="Unknown"),"Unknown SL",IF(AND(B46='Dropdown Answer Key'!$B$13,OR(F46="Lead",F46="U, May have L",F46="COM",F46="")),"Lead",IF(AND(B46='Dropdown Answer Key'!$B$13,OR(AND(F46="GALV",H46="Y"),AND(F46="GALV",H46="UN"),AND(F46="GALV",H46=""))),"GRR",IF(AND(B46='Dropdown Answer Key'!$B$13,F46="Unknown"),"Unknown SL",IF(AND(B46='Dropdown Answer Key'!$B$14,OR(E46="Lead",E46="U, May have L",E46="COM",E46="")),"Lead",IF(AND(B46='Dropdown Answer Key'!$B$14,OR(F46="Lead",F46="U, May have L",F46="COM",F46="")),"Lead",IF(AND(B46='Dropdown Answer Key'!$B$14,OR(AND(E46="GALV",H46="Y"),AND(E46="GALV",H46="UN"),AND(E46="GALV",H46=""),AND(F46="GALV",H46="Y"),AND(F46="GALV",H46="UN"),AND(F46="GALV",H46=""),AND(F46="GALV",I46="Y"),AND(F46="GALV",I46="UN"),AND(F46="GALV",I46=""))),"GRR",IF(AND(B46='Dropdown Answer Key'!$B$14,OR(E46="Unknown",F46="Unknown")),"Unknown SL","Non Lead")))))))))))</f>
        <v>Non Lead</v>
      </c>
      <c r="T46" s="75" t="str">
        <f>IF(OR(M46="",Q46="",S46="ERROR"),"BLANK",IF((AND(M46='Dropdown Answer Key'!$B$25,OR('Service Line Inventory'!S46="Lead",S46="Unknown SL"))),"Tier 1",IF(AND('Service Line Inventory'!M46='Dropdown Answer Key'!$B$26,OR('Service Line Inventory'!S46="Lead",S46="Unknown SL")),"Tier 2",IF(AND('Service Line Inventory'!M46='Dropdown Answer Key'!$B$27,OR('Service Line Inventory'!S46="Lead",S46="Unknown SL")),"Tier 2",IF('Service Line Inventory'!S46="GRR","Tier 3",IF((AND('Service Line Inventory'!M46='Dropdown Answer Key'!$B$25,'Service Line Inventory'!Q46='Dropdown Answer Key'!$M$25,O46='Dropdown Answer Key'!$G$27,'Service Line Inventory'!P46='Dropdown Answer Key'!$J$27,S46="Non Lead")),"Tier 4",IF((AND('Service Line Inventory'!M46='Dropdown Answer Key'!$B$25,'Service Line Inventory'!Q46='Dropdown Answer Key'!$M$25,O46='Dropdown Answer Key'!$G$27,S46="Non Lead")),"Tier 4",IF((AND('Service Line Inventory'!M46='Dropdown Answer Key'!$B$25,'Service Line Inventory'!Q46='Dropdown Answer Key'!$M$25,'Service Line Inventory'!P46='Dropdown Answer Key'!$J$27,S46="Non Lead")),"Tier 4","Tier 5"))))))))</f>
        <v>Tier 5</v>
      </c>
      <c r="U46" s="101" t="str">
        <f t="shared" si="1"/>
        <v>NO</v>
      </c>
      <c r="V46" s="75" t="str">
        <f t="shared" si="2"/>
        <v>NO</v>
      </c>
      <c r="W46" s="75" t="str">
        <f t="shared" si="3"/>
        <v>NO</v>
      </c>
      <c r="X46" s="107"/>
      <c r="Y46" s="76"/>
      <c r="Z46" s="77"/>
    </row>
    <row r="47" spans="1:26" x14ac:dyDescent="0.3">
      <c r="A47" s="47">
        <v>574</v>
      </c>
      <c r="B47" s="73" t="s">
        <v>76</v>
      </c>
      <c r="C47" s="125" t="s">
        <v>286</v>
      </c>
      <c r="D47" s="73" t="s">
        <v>73</v>
      </c>
      <c r="E47" s="73" t="s">
        <v>81</v>
      </c>
      <c r="F47" s="73" t="s">
        <v>81</v>
      </c>
      <c r="G47" s="90" t="s">
        <v>987</v>
      </c>
      <c r="H47" s="94" t="s">
        <v>73</v>
      </c>
      <c r="I47" s="82" t="s">
        <v>72</v>
      </c>
      <c r="J47" s="74" t="s">
        <v>989</v>
      </c>
      <c r="K47" s="74" t="s">
        <v>989</v>
      </c>
      <c r="L47" s="94" t="str">
        <f t="shared" si="0"/>
        <v>Non Lead</v>
      </c>
      <c r="M47" s="109" t="s">
        <v>102</v>
      </c>
      <c r="N47" s="73" t="s">
        <v>73</v>
      </c>
      <c r="O47" s="73" t="s">
        <v>81</v>
      </c>
      <c r="P47" s="73" t="s">
        <v>81</v>
      </c>
      <c r="Q47" s="73" t="s">
        <v>109</v>
      </c>
      <c r="R47" s="89" t="s">
        <v>69</v>
      </c>
      <c r="S47" s="113" t="str">
        <f>IF(OR(B47="",$C$3="",$G$3=""),"ERROR",IF(AND(B47='Dropdown Answer Key'!$B$12,OR(E47="Lead",E47="U, May have L",E47="COM",E47="")),"Lead",IF(AND(B47='Dropdown Answer Key'!$B$12,OR(AND(E47="GALV",H47="Y"),AND(E47="GALV",H47="UN"),AND(E47="GALV",H47=""))),"GRR",IF(AND(B47='Dropdown Answer Key'!$B$12,E47="Unknown"),"Unknown SL",IF(AND(B47='Dropdown Answer Key'!$B$13,OR(F47="Lead",F47="U, May have L",F47="COM",F47="")),"Lead",IF(AND(B47='Dropdown Answer Key'!$B$13,OR(AND(F47="GALV",H47="Y"),AND(F47="GALV",H47="UN"),AND(F47="GALV",H47=""))),"GRR",IF(AND(B47='Dropdown Answer Key'!$B$13,F47="Unknown"),"Unknown SL",IF(AND(B47='Dropdown Answer Key'!$B$14,OR(E47="Lead",E47="U, May have L",E47="COM",E47="")),"Lead",IF(AND(B47='Dropdown Answer Key'!$B$14,OR(F47="Lead",F47="U, May have L",F47="COM",F47="")),"Lead",IF(AND(B47='Dropdown Answer Key'!$B$14,OR(AND(E47="GALV",H47="Y"),AND(E47="GALV",H47="UN"),AND(E47="GALV",H47=""),AND(F47="GALV",H47="Y"),AND(F47="GALV",H47="UN"),AND(F47="GALV",H47=""),AND(F47="GALV",I47="Y"),AND(F47="GALV",I47="UN"),AND(F47="GALV",I47=""))),"GRR",IF(AND(B47='Dropdown Answer Key'!$B$14,OR(E47="Unknown",F47="Unknown")),"Unknown SL","Non Lead")))))))))))</f>
        <v>Non Lead</v>
      </c>
      <c r="T47" s="114" t="str">
        <f>IF(OR(M47="",Q47="",S47="ERROR"),"BLANK",IF((AND(M47='Dropdown Answer Key'!$B$25,OR('Service Line Inventory'!S47="Lead",S47="Unknown SL"))),"Tier 1",IF(AND('Service Line Inventory'!M47='Dropdown Answer Key'!$B$26,OR('Service Line Inventory'!S47="Lead",S47="Unknown SL")),"Tier 2",IF(AND('Service Line Inventory'!M47='Dropdown Answer Key'!$B$27,OR('Service Line Inventory'!S47="Lead",S47="Unknown SL")),"Tier 2",IF('Service Line Inventory'!S47="GRR","Tier 3",IF((AND('Service Line Inventory'!M47='Dropdown Answer Key'!$B$25,'Service Line Inventory'!Q47='Dropdown Answer Key'!$M$25,O47='Dropdown Answer Key'!$G$27,'Service Line Inventory'!P47='Dropdown Answer Key'!$J$27,S47="Non Lead")),"Tier 4",IF((AND('Service Line Inventory'!M47='Dropdown Answer Key'!$B$25,'Service Line Inventory'!Q47='Dropdown Answer Key'!$M$25,O47='Dropdown Answer Key'!$G$27,S47="Non Lead")),"Tier 4",IF((AND('Service Line Inventory'!M47='Dropdown Answer Key'!$B$25,'Service Line Inventory'!Q47='Dropdown Answer Key'!$M$25,'Service Line Inventory'!P47='Dropdown Answer Key'!$J$27,S47="Non Lead")),"Tier 4","Tier 5"))))))))</f>
        <v>Tier 5</v>
      </c>
      <c r="U47" s="115" t="str">
        <f t="shared" si="1"/>
        <v>NO</v>
      </c>
      <c r="V47" s="114" t="str">
        <f t="shared" si="2"/>
        <v>NO</v>
      </c>
      <c r="W47" s="114" t="str">
        <f t="shared" si="3"/>
        <v>NO</v>
      </c>
      <c r="X47" s="108"/>
      <c r="Y47" s="97"/>
      <c r="Z47" s="77"/>
    </row>
    <row r="48" spans="1:26" x14ac:dyDescent="0.3">
      <c r="A48" s="47">
        <v>577</v>
      </c>
      <c r="B48" s="73" t="s">
        <v>76</v>
      </c>
      <c r="C48" s="125" t="s">
        <v>287</v>
      </c>
      <c r="D48" s="73" t="s">
        <v>73</v>
      </c>
      <c r="E48" s="73" t="s">
        <v>81</v>
      </c>
      <c r="F48" s="73" t="s">
        <v>81</v>
      </c>
      <c r="G48" s="90" t="s">
        <v>987</v>
      </c>
      <c r="H48" s="94" t="s">
        <v>73</v>
      </c>
      <c r="I48" s="82" t="s">
        <v>72</v>
      </c>
      <c r="J48" s="74" t="s">
        <v>989</v>
      </c>
      <c r="K48" s="74" t="s">
        <v>989</v>
      </c>
      <c r="L48" s="93" t="str">
        <f t="shared" si="0"/>
        <v>Non Lead</v>
      </c>
      <c r="M48" s="109" t="s">
        <v>102</v>
      </c>
      <c r="N48" s="73" t="s">
        <v>73</v>
      </c>
      <c r="O48" s="73" t="s">
        <v>81</v>
      </c>
      <c r="P48" s="73" t="s">
        <v>81</v>
      </c>
      <c r="Q48" s="73" t="s">
        <v>109</v>
      </c>
      <c r="R48" s="89" t="s">
        <v>69</v>
      </c>
      <c r="S48" s="98" t="str">
        <f>IF(OR(B48="",$C$3="",$G$3=""),"ERROR",IF(AND(B48='Dropdown Answer Key'!$B$12,OR(E48="Lead",E48="U, May have L",E48="COM",E48="")),"Lead",IF(AND(B48='Dropdown Answer Key'!$B$12,OR(AND(E48="GALV",H48="Y"),AND(E48="GALV",H48="UN"),AND(E48="GALV",H48=""))),"GRR",IF(AND(B48='Dropdown Answer Key'!$B$12,E48="Unknown"),"Unknown SL",IF(AND(B48='Dropdown Answer Key'!$B$13,OR(F48="Lead",F48="U, May have L",F48="COM",F48="")),"Lead",IF(AND(B48='Dropdown Answer Key'!$B$13,OR(AND(F48="GALV",H48="Y"),AND(F48="GALV",H48="UN"),AND(F48="GALV",H48=""))),"GRR",IF(AND(B48='Dropdown Answer Key'!$B$13,F48="Unknown"),"Unknown SL",IF(AND(B48='Dropdown Answer Key'!$B$14,OR(E48="Lead",E48="U, May have L",E48="COM",E48="")),"Lead",IF(AND(B48='Dropdown Answer Key'!$B$14,OR(F48="Lead",F48="U, May have L",F48="COM",F48="")),"Lead",IF(AND(B48='Dropdown Answer Key'!$B$14,OR(AND(E48="GALV",H48="Y"),AND(E48="GALV",H48="UN"),AND(E48="GALV",H48=""),AND(F48="GALV",H48="Y"),AND(F48="GALV",H48="UN"),AND(F48="GALV",H48=""),AND(F48="GALV",I48="Y"),AND(F48="GALV",I48="UN"),AND(F48="GALV",I48=""))),"GRR",IF(AND(B48='Dropdown Answer Key'!$B$14,OR(E48="Unknown",F48="Unknown")),"Unknown SL","Non Lead")))))))))))</f>
        <v>Non Lead</v>
      </c>
      <c r="T48" s="75" t="str">
        <f>IF(OR(M48="",Q48="",S48="ERROR"),"BLANK",IF((AND(M48='Dropdown Answer Key'!$B$25,OR('Service Line Inventory'!S48="Lead",S48="Unknown SL"))),"Tier 1",IF(AND('Service Line Inventory'!M48='Dropdown Answer Key'!$B$26,OR('Service Line Inventory'!S48="Lead",S48="Unknown SL")),"Tier 2",IF(AND('Service Line Inventory'!M48='Dropdown Answer Key'!$B$27,OR('Service Line Inventory'!S48="Lead",S48="Unknown SL")),"Tier 2",IF('Service Line Inventory'!S48="GRR","Tier 3",IF((AND('Service Line Inventory'!M48='Dropdown Answer Key'!$B$25,'Service Line Inventory'!Q48='Dropdown Answer Key'!$M$25,O48='Dropdown Answer Key'!$G$27,'Service Line Inventory'!P48='Dropdown Answer Key'!$J$27,S48="Non Lead")),"Tier 4",IF((AND('Service Line Inventory'!M48='Dropdown Answer Key'!$B$25,'Service Line Inventory'!Q48='Dropdown Answer Key'!$M$25,O48='Dropdown Answer Key'!$G$27,S48="Non Lead")),"Tier 4",IF((AND('Service Line Inventory'!M48='Dropdown Answer Key'!$B$25,'Service Line Inventory'!Q48='Dropdown Answer Key'!$M$25,'Service Line Inventory'!P48='Dropdown Answer Key'!$J$27,S48="Non Lead")),"Tier 4","Tier 5"))))))))</f>
        <v>Tier 5</v>
      </c>
      <c r="U48" s="101" t="str">
        <f t="shared" si="1"/>
        <v>NO</v>
      </c>
      <c r="V48" s="75" t="str">
        <f t="shared" si="2"/>
        <v>NO</v>
      </c>
      <c r="W48" s="75" t="str">
        <f t="shared" si="3"/>
        <v>NO</v>
      </c>
      <c r="X48" s="107"/>
      <c r="Y48" s="76"/>
      <c r="Z48" s="77"/>
    </row>
    <row r="49" spans="1:26" x14ac:dyDescent="0.3">
      <c r="A49" s="47">
        <v>578</v>
      </c>
      <c r="B49" s="73" t="s">
        <v>76</v>
      </c>
      <c r="C49" s="125" t="s">
        <v>288</v>
      </c>
      <c r="D49" s="73" t="s">
        <v>73</v>
      </c>
      <c r="E49" s="73" t="s">
        <v>81</v>
      </c>
      <c r="F49" s="73" t="s">
        <v>81</v>
      </c>
      <c r="G49" s="90" t="s">
        <v>987</v>
      </c>
      <c r="H49" s="94" t="s">
        <v>73</v>
      </c>
      <c r="I49" s="82" t="s">
        <v>72</v>
      </c>
      <c r="J49" s="74" t="s">
        <v>989</v>
      </c>
      <c r="K49" s="74" t="s">
        <v>989</v>
      </c>
      <c r="L49" s="94" t="str">
        <f t="shared" si="0"/>
        <v>Non Lead</v>
      </c>
      <c r="M49" s="109" t="s">
        <v>102</v>
      </c>
      <c r="N49" s="73" t="s">
        <v>73</v>
      </c>
      <c r="O49" s="73" t="s">
        <v>81</v>
      </c>
      <c r="P49" s="73" t="s">
        <v>81</v>
      </c>
      <c r="Q49" s="73" t="s">
        <v>109</v>
      </c>
      <c r="R49" s="89" t="s">
        <v>69</v>
      </c>
      <c r="S49" s="113" t="str">
        <f>IF(OR(B49="",$C$3="",$G$3=""),"ERROR",IF(AND(B49='Dropdown Answer Key'!$B$12,OR(E49="Lead",E49="U, May have L",E49="COM",E49="")),"Lead",IF(AND(B49='Dropdown Answer Key'!$B$12,OR(AND(E49="GALV",H49="Y"),AND(E49="GALV",H49="UN"),AND(E49="GALV",H49=""))),"GRR",IF(AND(B49='Dropdown Answer Key'!$B$12,E49="Unknown"),"Unknown SL",IF(AND(B49='Dropdown Answer Key'!$B$13,OR(F49="Lead",F49="U, May have L",F49="COM",F49="")),"Lead",IF(AND(B49='Dropdown Answer Key'!$B$13,OR(AND(F49="GALV",H49="Y"),AND(F49="GALV",H49="UN"),AND(F49="GALV",H49=""))),"GRR",IF(AND(B49='Dropdown Answer Key'!$B$13,F49="Unknown"),"Unknown SL",IF(AND(B49='Dropdown Answer Key'!$B$14,OR(E49="Lead",E49="U, May have L",E49="COM",E49="")),"Lead",IF(AND(B49='Dropdown Answer Key'!$B$14,OR(F49="Lead",F49="U, May have L",F49="COM",F49="")),"Lead",IF(AND(B49='Dropdown Answer Key'!$B$14,OR(AND(E49="GALV",H49="Y"),AND(E49="GALV",H49="UN"),AND(E49="GALV",H49=""),AND(F49="GALV",H49="Y"),AND(F49="GALV",H49="UN"),AND(F49="GALV",H49=""),AND(F49="GALV",I49="Y"),AND(F49="GALV",I49="UN"),AND(F49="GALV",I49=""))),"GRR",IF(AND(B49='Dropdown Answer Key'!$B$14,OR(E49="Unknown",F49="Unknown")),"Unknown SL","Non Lead")))))))))))</f>
        <v>Non Lead</v>
      </c>
      <c r="T49" s="114" t="str">
        <f>IF(OR(M49="",Q49="",S49="ERROR"),"BLANK",IF((AND(M49='Dropdown Answer Key'!$B$25,OR('Service Line Inventory'!S49="Lead",S49="Unknown SL"))),"Tier 1",IF(AND('Service Line Inventory'!M49='Dropdown Answer Key'!$B$26,OR('Service Line Inventory'!S49="Lead",S49="Unknown SL")),"Tier 2",IF(AND('Service Line Inventory'!M49='Dropdown Answer Key'!$B$27,OR('Service Line Inventory'!S49="Lead",S49="Unknown SL")),"Tier 2",IF('Service Line Inventory'!S49="GRR","Tier 3",IF((AND('Service Line Inventory'!M49='Dropdown Answer Key'!$B$25,'Service Line Inventory'!Q49='Dropdown Answer Key'!$M$25,O49='Dropdown Answer Key'!$G$27,'Service Line Inventory'!P49='Dropdown Answer Key'!$J$27,S49="Non Lead")),"Tier 4",IF((AND('Service Line Inventory'!M49='Dropdown Answer Key'!$B$25,'Service Line Inventory'!Q49='Dropdown Answer Key'!$M$25,O49='Dropdown Answer Key'!$G$27,S49="Non Lead")),"Tier 4",IF((AND('Service Line Inventory'!M49='Dropdown Answer Key'!$B$25,'Service Line Inventory'!Q49='Dropdown Answer Key'!$M$25,'Service Line Inventory'!P49='Dropdown Answer Key'!$J$27,S49="Non Lead")),"Tier 4","Tier 5"))))))))</f>
        <v>Tier 5</v>
      </c>
      <c r="U49" s="115" t="str">
        <f t="shared" si="1"/>
        <v>NO</v>
      </c>
      <c r="V49" s="114" t="str">
        <f t="shared" si="2"/>
        <v>NO</v>
      </c>
      <c r="W49" s="114" t="str">
        <f t="shared" si="3"/>
        <v>NO</v>
      </c>
      <c r="X49" s="108"/>
      <c r="Y49" s="97"/>
      <c r="Z49" s="77"/>
    </row>
    <row r="50" spans="1:26" x14ac:dyDescent="0.3">
      <c r="A50" s="47">
        <v>579</v>
      </c>
      <c r="B50" s="73" t="s">
        <v>76</v>
      </c>
      <c r="C50" s="125" t="s">
        <v>289</v>
      </c>
      <c r="D50" s="73" t="s">
        <v>73</v>
      </c>
      <c r="E50" s="73" t="s">
        <v>81</v>
      </c>
      <c r="F50" s="73" t="s">
        <v>81</v>
      </c>
      <c r="G50" s="90" t="s">
        <v>987</v>
      </c>
      <c r="H50" s="94" t="s">
        <v>73</v>
      </c>
      <c r="I50" s="82" t="s">
        <v>72</v>
      </c>
      <c r="J50" s="74" t="s">
        <v>989</v>
      </c>
      <c r="K50" s="74" t="s">
        <v>989</v>
      </c>
      <c r="L50" s="93" t="str">
        <f t="shared" si="0"/>
        <v>Non Lead</v>
      </c>
      <c r="M50" s="109" t="s">
        <v>102</v>
      </c>
      <c r="N50" s="73" t="s">
        <v>73</v>
      </c>
      <c r="O50" s="73" t="s">
        <v>81</v>
      </c>
      <c r="P50" s="73" t="s">
        <v>81</v>
      </c>
      <c r="Q50" s="73" t="s">
        <v>109</v>
      </c>
      <c r="R50" s="89" t="s">
        <v>69</v>
      </c>
      <c r="S50" s="98" t="str">
        <f>IF(OR(B50="",$C$3="",$G$3=""),"ERROR",IF(AND(B50='Dropdown Answer Key'!$B$12,OR(E50="Lead",E50="U, May have L",E50="COM",E50="")),"Lead",IF(AND(B50='Dropdown Answer Key'!$B$12,OR(AND(E50="GALV",H50="Y"),AND(E50="GALV",H50="UN"),AND(E50="GALV",H50=""))),"GRR",IF(AND(B50='Dropdown Answer Key'!$B$12,E50="Unknown"),"Unknown SL",IF(AND(B50='Dropdown Answer Key'!$B$13,OR(F50="Lead",F50="U, May have L",F50="COM",F50="")),"Lead",IF(AND(B50='Dropdown Answer Key'!$B$13,OR(AND(F50="GALV",H50="Y"),AND(F50="GALV",H50="UN"),AND(F50="GALV",H50=""))),"GRR",IF(AND(B50='Dropdown Answer Key'!$B$13,F50="Unknown"),"Unknown SL",IF(AND(B50='Dropdown Answer Key'!$B$14,OR(E50="Lead",E50="U, May have L",E50="COM",E50="")),"Lead",IF(AND(B50='Dropdown Answer Key'!$B$14,OR(F50="Lead",F50="U, May have L",F50="COM",F50="")),"Lead",IF(AND(B50='Dropdown Answer Key'!$B$14,OR(AND(E50="GALV",H50="Y"),AND(E50="GALV",H50="UN"),AND(E50="GALV",H50=""),AND(F50="GALV",H50="Y"),AND(F50="GALV",H50="UN"),AND(F50="GALV",H50=""),AND(F50="GALV",I50="Y"),AND(F50="GALV",I50="UN"),AND(F50="GALV",I50=""))),"GRR",IF(AND(B50='Dropdown Answer Key'!$B$14,OR(E50="Unknown",F50="Unknown")),"Unknown SL","Non Lead")))))))))))</f>
        <v>Non Lead</v>
      </c>
      <c r="T50" s="75" t="str">
        <f>IF(OR(M50="",Q50="",S50="ERROR"),"BLANK",IF((AND(M50='Dropdown Answer Key'!$B$25,OR('Service Line Inventory'!S50="Lead",S50="Unknown SL"))),"Tier 1",IF(AND('Service Line Inventory'!M50='Dropdown Answer Key'!$B$26,OR('Service Line Inventory'!S50="Lead",S50="Unknown SL")),"Tier 2",IF(AND('Service Line Inventory'!M50='Dropdown Answer Key'!$B$27,OR('Service Line Inventory'!S50="Lead",S50="Unknown SL")),"Tier 2",IF('Service Line Inventory'!S50="GRR","Tier 3",IF((AND('Service Line Inventory'!M50='Dropdown Answer Key'!$B$25,'Service Line Inventory'!Q50='Dropdown Answer Key'!$M$25,O50='Dropdown Answer Key'!$G$27,'Service Line Inventory'!P50='Dropdown Answer Key'!$J$27,S50="Non Lead")),"Tier 4",IF((AND('Service Line Inventory'!M50='Dropdown Answer Key'!$B$25,'Service Line Inventory'!Q50='Dropdown Answer Key'!$M$25,O50='Dropdown Answer Key'!$G$27,S50="Non Lead")),"Tier 4",IF((AND('Service Line Inventory'!M50='Dropdown Answer Key'!$B$25,'Service Line Inventory'!Q50='Dropdown Answer Key'!$M$25,'Service Line Inventory'!P50='Dropdown Answer Key'!$J$27,S50="Non Lead")),"Tier 4","Tier 5"))))))))</f>
        <v>Tier 5</v>
      </c>
      <c r="U50" s="101" t="str">
        <f t="shared" si="1"/>
        <v>NO</v>
      </c>
      <c r="V50" s="75" t="str">
        <f t="shared" si="2"/>
        <v>NO</v>
      </c>
      <c r="W50" s="75" t="str">
        <f t="shared" si="3"/>
        <v>NO</v>
      </c>
      <c r="X50" s="107"/>
      <c r="Y50" s="76"/>
      <c r="Z50" s="77"/>
    </row>
    <row r="51" spans="1:26" x14ac:dyDescent="0.3">
      <c r="A51" s="47">
        <v>580</v>
      </c>
      <c r="B51" s="73" t="s">
        <v>76</v>
      </c>
      <c r="C51" s="125" t="s">
        <v>290</v>
      </c>
      <c r="D51" s="73" t="s">
        <v>73</v>
      </c>
      <c r="E51" s="73" t="s">
        <v>81</v>
      </c>
      <c r="F51" s="73" t="s">
        <v>81</v>
      </c>
      <c r="G51" s="89" t="s">
        <v>986</v>
      </c>
      <c r="H51" s="94" t="s">
        <v>73</v>
      </c>
      <c r="I51" s="82" t="s">
        <v>72</v>
      </c>
      <c r="J51" s="74" t="s">
        <v>989</v>
      </c>
      <c r="K51" s="74" t="s">
        <v>989</v>
      </c>
      <c r="L51" s="94" t="str">
        <f t="shared" si="0"/>
        <v>Non Lead</v>
      </c>
      <c r="M51" s="109" t="s">
        <v>102</v>
      </c>
      <c r="N51" s="73" t="s">
        <v>73</v>
      </c>
      <c r="O51" s="73" t="s">
        <v>81</v>
      </c>
      <c r="P51" s="73" t="s">
        <v>81</v>
      </c>
      <c r="Q51" s="73" t="s">
        <v>109</v>
      </c>
      <c r="R51" s="89" t="s">
        <v>69</v>
      </c>
      <c r="S51" s="113" t="str">
        <f>IF(OR(B51="",$C$3="",$G$3=""),"ERROR",IF(AND(B51='Dropdown Answer Key'!$B$12,OR(E51="Lead",E51="U, May have L",E51="COM",E51="")),"Lead",IF(AND(B51='Dropdown Answer Key'!$B$12,OR(AND(E51="GALV",H51="Y"),AND(E51="GALV",H51="UN"),AND(E51="GALV",H51=""))),"GRR",IF(AND(B51='Dropdown Answer Key'!$B$12,E51="Unknown"),"Unknown SL",IF(AND(B51='Dropdown Answer Key'!$B$13,OR(F51="Lead",F51="U, May have L",F51="COM",F51="")),"Lead",IF(AND(B51='Dropdown Answer Key'!$B$13,OR(AND(F51="GALV",H51="Y"),AND(F51="GALV",H51="UN"),AND(F51="GALV",H51=""))),"GRR",IF(AND(B51='Dropdown Answer Key'!$B$13,F51="Unknown"),"Unknown SL",IF(AND(B51='Dropdown Answer Key'!$B$14,OR(E51="Lead",E51="U, May have L",E51="COM",E51="")),"Lead",IF(AND(B51='Dropdown Answer Key'!$B$14,OR(F51="Lead",F51="U, May have L",F51="COM",F51="")),"Lead",IF(AND(B51='Dropdown Answer Key'!$B$14,OR(AND(E51="GALV",H51="Y"),AND(E51="GALV",H51="UN"),AND(E51="GALV",H51=""),AND(F51="GALV",H51="Y"),AND(F51="GALV",H51="UN"),AND(F51="GALV",H51=""),AND(F51="GALV",I51="Y"),AND(F51="GALV",I51="UN"),AND(F51="GALV",I51=""))),"GRR",IF(AND(B51='Dropdown Answer Key'!$B$14,OR(E51="Unknown",F51="Unknown")),"Unknown SL","Non Lead")))))))))))</f>
        <v>Non Lead</v>
      </c>
      <c r="T51" s="114" t="str">
        <f>IF(OR(M51="",Q51="",S51="ERROR"),"BLANK",IF((AND(M51='Dropdown Answer Key'!$B$25,OR('Service Line Inventory'!S51="Lead",S51="Unknown SL"))),"Tier 1",IF(AND('Service Line Inventory'!M51='Dropdown Answer Key'!$B$26,OR('Service Line Inventory'!S51="Lead",S51="Unknown SL")),"Tier 2",IF(AND('Service Line Inventory'!M51='Dropdown Answer Key'!$B$27,OR('Service Line Inventory'!S51="Lead",S51="Unknown SL")),"Tier 2",IF('Service Line Inventory'!S51="GRR","Tier 3",IF((AND('Service Line Inventory'!M51='Dropdown Answer Key'!$B$25,'Service Line Inventory'!Q51='Dropdown Answer Key'!$M$25,O51='Dropdown Answer Key'!$G$27,'Service Line Inventory'!P51='Dropdown Answer Key'!$J$27,S51="Non Lead")),"Tier 4",IF((AND('Service Line Inventory'!M51='Dropdown Answer Key'!$B$25,'Service Line Inventory'!Q51='Dropdown Answer Key'!$M$25,O51='Dropdown Answer Key'!$G$27,S51="Non Lead")),"Tier 4",IF((AND('Service Line Inventory'!M51='Dropdown Answer Key'!$B$25,'Service Line Inventory'!Q51='Dropdown Answer Key'!$M$25,'Service Line Inventory'!P51='Dropdown Answer Key'!$J$27,S51="Non Lead")),"Tier 4","Tier 5"))))))))</f>
        <v>Tier 5</v>
      </c>
      <c r="U51" s="115" t="str">
        <f t="shared" si="1"/>
        <v>NO</v>
      </c>
      <c r="V51" s="114" t="str">
        <f t="shared" si="2"/>
        <v>NO</v>
      </c>
      <c r="W51" s="114" t="str">
        <f t="shared" si="3"/>
        <v>NO</v>
      </c>
      <c r="X51" s="108"/>
      <c r="Y51" s="97"/>
      <c r="Z51" s="77"/>
    </row>
    <row r="52" spans="1:26" x14ac:dyDescent="0.3">
      <c r="A52" s="47">
        <v>581</v>
      </c>
      <c r="B52" s="73" t="s">
        <v>76</v>
      </c>
      <c r="C52" s="125" t="s">
        <v>291</v>
      </c>
      <c r="D52" s="73" t="s">
        <v>73</v>
      </c>
      <c r="E52" s="73" t="s">
        <v>81</v>
      </c>
      <c r="F52" s="73" t="s">
        <v>81</v>
      </c>
      <c r="G52" s="89" t="s">
        <v>986</v>
      </c>
      <c r="H52" s="94" t="s">
        <v>73</v>
      </c>
      <c r="I52" s="82" t="s">
        <v>72</v>
      </c>
      <c r="J52" s="74" t="s">
        <v>989</v>
      </c>
      <c r="K52" s="74" t="s">
        <v>989</v>
      </c>
      <c r="L52" s="93" t="str">
        <f t="shared" si="0"/>
        <v>Non Lead</v>
      </c>
      <c r="M52" s="109" t="s">
        <v>102</v>
      </c>
      <c r="N52" s="73" t="s">
        <v>73</v>
      </c>
      <c r="O52" s="73" t="s">
        <v>81</v>
      </c>
      <c r="P52" s="73" t="s">
        <v>81</v>
      </c>
      <c r="Q52" s="73" t="s">
        <v>109</v>
      </c>
      <c r="R52" s="89" t="s">
        <v>69</v>
      </c>
      <c r="S52" s="98" t="str">
        <f>IF(OR(B52="",$C$3="",$G$3=""),"ERROR",IF(AND(B52='Dropdown Answer Key'!$B$12,OR(E52="Lead",E52="U, May have L",E52="COM",E52="")),"Lead",IF(AND(B52='Dropdown Answer Key'!$B$12,OR(AND(E52="GALV",H52="Y"),AND(E52="GALV",H52="UN"),AND(E52="GALV",H52=""))),"GRR",IF(AND(B52='Dropdown Answer Key'!$B$12,E52="Unknown"),"Unknown SL",IF(AND(B52='Dropdown Answer Key'!$B$13,OR(F52="Lead",F52="U, May have L",F52="COM",F52="")),"Lead",IF(AND(B52='Dropdown Answer Key'!$B$13,OR(AND(F52="GALV",H52="Y"),AND(F52="GALV",H52="UN"),AND(F52="GALV",H52=""))),"GRR",IF(AND(B52='Dropdown Answer Key'!$B$13,F52="Unknown"),"Unknown SL",IF(AND(B52='Dropdown Answer Key'!$B$14,OR(E52="Lead",E52="U, May have L",E52="COM",E52="")),"Lead",IF(AND(B52='Dropdown Answer Key'!$B$14,OR(F52="Lead",F52="U, May have L",F52="COM",F52="")),"Lead",IF(AND(B52='Dropdown Answer Key'!$B$14,OR(AND(E52="GALV",H52="Y"),AND(E52="GALV",H52="UN"),AND(E52="GALV",H52=""),AND(F52="GALV",H52="Y"),AND(F52="GALV",H52="UN"),AND(F52="GALV",H52=""),AND(F52="GALV",I52="Y"),AND(F52="GALV",I52="UN"),AND(F52="GALV",I52=""))),"GRR",IF(AND(B52='Dropdown Answer Key'!$B$14,OR(E52="Unknown",F52="Unknown")),"Unknown SL","Non Lead")))))))))))</f>
        <v>Non Lead</v>
      </c>
      <c r="T52" s="75" t="str">
        <f>IF(OR(M52="",Q52="",S52="ERROR"),"BLANK",IF((AND(M52='Dropdown Answer Key'!$B$25,OR('Service Line Inventory'!S52="Lead",S52="Unknown SL"))),"Tier 1",IF(AND('Service Line Inventory'!M52='Dropdown Answer Key'!$B$26,OR('Service Line Inventory'!S52="Lead",S52="Unknown SL")),"Tier 2",IF(AND('Service Line Inventory'!M52='Dropdown Answer Key'!$B$27,OR('Service Line Inventory'!S52="Lead",S52="Unknown SL")),"Tier 2",IF('Service Line Inventory'!S52="GRR","Tier 3",IF((AND('Service Line Inventory'!M52='Dropdown Answer Key'!$B$25,'Service Line Inventory'!Q52='Dropdown Answer Key'!$M$25,O52='Dropdown Answer Key'!$G$27,'Service Line Inventory'!P52='Dropdown Answer Key'!$J$27,S52="Non Lead")),"Tier 4",IF((AND('Service Line Inventory'!M52='Dropdown Answer Key'!$B$25,'Service Line Inventory'!Q52='Dropdown Answer Key'!$M$25,O52='Dropdown Answer Key'!$G$27,S52="Non Lead")),"Tier 4",IF((AND('Service Line Inventory'!M52='Dropdown Answer Key'!$B$25,'Service Line Inventory'!Q52='Dropdown Answer Key'!$M$25,'Service Line Inventory'!P52='Dropdown Answer Key'!$J$27,S52="Non Lead")),"Tier 4","Tier 5"))))))))</f>
        <v>Tier 5</v>
      </c>
      <c r="U52" s="101" t="str">
        <f t="shared" si="1"/>
        <v>NO</v>
      </c>
      <c r="V52" s="75" t="str">
        <f t="shared" si="2"/>
        <v>NO</v>
      </c>
      <c r="W52" s="75" t="str">
        <f t="shared" si="3"/>
        <v>NO</v>
      </c>
      <c r="X52" s="107"/>
      <c r="Y52" s="76"/>
      <c r="Z52" s="77"/>
    </row>
    <row r="53" spans="1:26" x14ac:dyDescent="0.3">
      <c r="A53" s="47">
        <v>582</v>
      </c>
      <c r="B53" s="73" t="s">
        <v>76</v>
      </c>
      <c r="C53" s="125" t="s">
        <v>292</v>
      </c>
      <c r="D53" s="73" t="s">
        <v>73</v>
      </c>
      <c r="E53" s="73" t="s">
        <v>81</v>
      </c>
      <c r="F53" s="73" t="s">
        <v>81</v>
      </c>
      <c r="G53" s="89" t="s">
        <v>986</v>
      </c>
      <c r="H53" s="94" t="s">
        <v>73</v>
      </c>
      <c r="I53" s="82" t="s">
        <v>72</v>
      </c>
      <c r="J53" s="74" t="s">
        <v>989</v>
      </c>
      <c r="K53" s="74" t="s">
        <v>989</v>
      </c>
      <c r="L53" s="94" t="str">
        <f t="shared" si="0"/>
        <v>Non Lead</v>
      </c>
      <c r="M53" s="109" t="s">
        <v>102</v>
      </c>
      <c r="N53" s="73" t="s">
        <v>73</v>
      </c>
      <c r="O53" s="73" t="s">
        <v>81</v>
      </c>
      <c r="P53" s="73" t="s">
        <v>81</v>
      </c>
      <c r="Q53" s="73" t="s">
        <v>109</v>
      </c>
      <c r="R53" s="89" t="s">
        <v>69</v>
      </c>
      <c r="S53" s="113" t="str">
        <f>IF(OR(B53="",$C$3="",$G$3=""),"ERROR",IF(AND(B53='Dropdown Answer Key'!$B$12,OR(E53="Lead",E53="U, May have L",E53="COM",E53="")),"Lead",IF(AND(B53='Dropdown Answer Key'!$B$12,OR(AND(E53="GALV",H53="Y"),AND(E53="GALV",H53="UN"),AND(E53="GALV",H53=""))),"GRR",IF(AND(B53='Dropdown Answer Key'!$B$12,E53="Unknown"),"Unknown SL",IF(AND(B53='Dropdown Answer Key'!$B$13,OR(F53="Lead",F53="U, May have L",F53="COM",F53="")),"Lead",IF(AND(B53='Dropdown Answer Key'!$B$13,OR(AND(F53="GALV",H53="Y"),AND(F53="GALV",H53="UN"),AND(F53="GALV",H53=""))),"GRR",IF(AND(B53='Dropdown Answer Key'!$B$13,F53="Unknown"),"Unknown SL",IF(AND(B53='Dropdown Answer Key'!$B$14,OR(E53="Lead",E53="U, May have L",E53="COM",E53="")),"Lead",IF(AND(B53='Dropdown Answer Key'!$B$14,OR(F53="Lead",F53="U, May have L",F53="COM",F53="")),"Lead",IF(AND(B53='Dropdown Answer Key'!$B$14,OR(AND(E53="GALV",H53="Y"),AND(E53="GALV",H53="UN"),AND(E53="GALV",H53=""),AND(F53="GALV",H53="Y"),AND(F53="GALV",H53="UN"),AND(F53="GALV",H53=""),AND(F53="GALV",I53="Y"),AND(F53="GALV",I53="UN"),AND(F53="GALV",I53=""))),"GRR",IF(AND(B53='Dropdown Answer Key'!$B$14,OR(E53="Unknown",F53="Unknown")),"Unknown SL","Non Lead")))))))))))</f>
        <v>Non Lead</v>
      </c>
      <c r="T53" s="114" t="str">
        <f>IF(OR(M53="",Q53="",S53="ERROR"),"BLANK",IF((AND(M53='Dropdown Answer Key'!$B$25,OR('Service Line Inventory'!S53="Lead",S53="Unknown SL"))),"Tier 1",IF(AND('Service Line Inventory'!M53='Dropdown Answer Key'!$B$26,OR('Service Line Inventory'!S53="Lead",S53="Unknown SL")),"Tier 2",IF(AND('Service Line Inventory'!M53='Dropdown Answer Key'!$B$27,OR('Service Line Inventory'!S53="Lead",S53="Unknown SL")),"Tier 2",IF('Service Line Inventory'!S53="GRR","Tier 3",IF((AND('Service Line Inventory'!M53='Dropdown Answer Key'!$B$25,'Service Line Inventory'!Q53='Dropdown Answer Key'!$M$25,O53='Dropdown Answer Key'!$G$27,'Service Line Inventory'!P53='Dropdown Answer Key'!$J$27,S53="Non Lead")),"Tier 4",IF((AND('Service Line Inventory'!M53='Dropdown Answer Key'!$B$25,'Service Line Inventory'!Q53='Dropdown Answer Key'!$M$25,O53='Dropdown Answer Key'!$G$27,S53="Non Lead")),"Tier 4",IF((AND('Service Line Inventory'!M53='Dropdown Answer Key'!$B$25,'Service Line Inventory'!Q53='Dropdown Answer Key'!$M$25,'Service Line Inventory'!P53='Dropdown Answer Key'!$J$27,S53="Non Lead")),"Tier 4","Tier 5"))))))))</f>
        <v>Tier 5</v>
      </c>
      <c r="U53" s="115" t="str">
        <f t="shared" si="1"/>
        <v>NO</v>
      </c>
      <c r="V53" s="114" t="str">
        <f t="shared" si="2"/>
        <v>NO</v>
      </c>
      <c r="W53" s="114" t="str">
        <f t="shared" si="3"/>
        <v>NO</v>
      </c>
      <c r="X53" s="108"/>
      <c r="Y53" s="97"/>
      <c r="Z53" s="77"/>
    </row>
    <row r="54" spans="1:26" x14ac:dyDescent="0.3">
      <c r="A54" s="47">
        <v>583</v>
      </c>
      <c r="B54" s="73" t="s">
        <v>76</v>
      </c>
      <c r="C54" s="125" t="s">
        <v>293</v>
      </c>
      <c r="D54" s="73" t="s">
        <v>73</v>
      </c>
      <c r="E54" s="73" t="s">
        <v>81</v>
      </c>
      <c r="F54" s="73" t="s">
        <v>81</v>
      </c>
      <c r="G54" s="89" t="s">
        <v>986</v>
      </c>
      <c r="H54" s="94" t="s">
        <v>73</v>
      </c>
      <c r="I54" s="82" t="s">
        <v>72</v>
      </c>
      <c r="J54" s="74" t="s">
        <v>989</v>
      </c>
      <c r="K54" s="74" t="s">
        <v>989</v>
      </c>
      <c r="L54" s="93" t="str">
        <f t="shared" si="0"/>
        <v>Non Lead</v>
      </c>
      <c r="M54" s="109" t="s">
        <v>102</v>
      </c>
      <c r="N54" s="73" t="s">
        <v>73</v>
      </c>
      <c r="O54" s="73" t="s">
        <v>81</v>
      </c>
      <c r="P54" s="73" t="s">
        <v>81</v>
      </c>
      <c r="Q54" s="73" t="s">
        <v>109</v>
      </c>
      <c r="R54" s="89" t="s">
        <v>69</v>
      </c>
      <c r="S54" s="98" t="str">
        <f>IF(OR(B54="",$C$3="",$G$3=""),"ERROR",IF(AND(B54='Dropdown Answer Key'!$B$12,OR(E54="Lead",E54="U, May have L",E54="COM",E54="")),"Lead",IF(AND(B54='Dropdown Answer Key'!$B$12,OR(AND(E54="GALV",H54="Y"),AND(E54="GALV",H54="UN"),AND(E54="GALV",H54=""))),"GRR",IF(AND(B54='Dropdown Answer Key'!$B$12,E54="Unknown"),"Unknown SL",IF(AND(B54='Dropdown Answer Key'!$B$13,OR(F54="Lead",F54="U, May have L",F54="COM",F54="")),"Lead",IF(AND(B54='Dropdown Answer Key'!$B$13,OR(AND(F54="GALV",H54="Y"),AND(F54="GALV",H54="UN"),AND(F54="GALV",H54=""))),"GRR",IF(AND(B54='Dropdown Answer Key'!$B$13,F54="Unknown"),"Unknown SL",IF(AND(B54='Dropdown Answer Key'!$B$14,OR(E54="Lead",E54="U, May have L",E54="COM",E54="")),"Lead",IF(AND(B54='Dropdown Answer Key'!$B$14,OR(F54="Lead",F54="U, May have L",F54="COM",F54="")),"Lead",IF(AND(B54='Dropdown Answer Key'!$B$14,OR(AND(E54="GALV",H54="Y"),AND(E54="GALV",H54="UN"),AND(E54="GALV",H54=""),AND(F54="GALV",H54="Y"),AND(F54="GALV",H54="UN"),AND(F54="GALV",H54=""),AND(F54="GALV",I54="Y"),AND(F54="GALV",I54="UN"),AND(F54="GALV",I54=""))),"GRR",IF(AND(B54='Dropdown Answer Key'!$B$14,OR(E54="Unknown",F54="Unknown")),"Unknown SL","Non Lead")))))))))))</f>
        <v>Non Lead</v>
      </c>
      <c r="T54" s="75" t="str">
        <f>IF(OR(M54="",Q54="",S54="ERROR"),"BLANK",IF((AND(M54='Dropdown Answer Key'!$B$25,OR('Service Line Inventory'!S54="Lead",S54="Unknown SL"))),"Tier 1",IF(AND('Service Line Inventory'!M54='Dropdown Answer Key'!$B$26,OR('Service Line Inventory'!S54="Lead",S54="Unknown SL")),"Tier 2",IF(AND('Service Line Inventory'!M54='Dropdown Answer Key'!$B$27,OR('Service Line Inventory'!S54="Lead",S54="Unknown SL")),"Tier 2",IF('Service Line Inventory'!S54="GRR","Tier 3",IF((AND('Service Line Inventory'!M54='Dropdown Answer Key'!$B$25,'Service Line Inventory'!Q54='Dropdown Answer Key'!$M$25,O54='Dropdown Answer Key'!$G$27,'Service Line Inventory'!P54='Dropdown Answer Key'!$J$27,S54="Non Lead")),"Tier 4",IF((AND('Service Line Inventory'!M54='Dropdown Answer Key'!$B$25,'Service Line Inventory'!Q54='Dropdown Answer Key'!$M$25,O54='Dropdown Answer Key'!$G$27,S54="Non Lead")),"Tier 4",IF((AND('Service Line Inventory'!M54='Dropdown Answer Key'!$B$25,'Service Line Inventory'!Q54='Dropdown Answer Key'!$M$25,'Service Line Inventory'!P54='Dropdown Answer Key'!$J$27,S54="Non Lead")),"Tier 4","Tier 5"))))))))</f>
        <v>Tier 5</v>
      </c>
      <c r="U54" s="101" t="str">
        <f t="shared" si="1"/>
        <v>NO</v>
      </c>
      <c r="V54" s="75" t="str">
        <f t="shared" si="2"/>
        <v>NO</v>
      </c>
      <c r="W54" s="75" t="str">
        <f t="shared" si="3"/>
        <v>NO</v>
      </c>
      <c r="X54" s="107"/>
      <c r="Y54" s="76"/>
      <c r="Z54" s="77"/>
    </row>
    <row r="55" spans="1:26" x14ac:dyDescent="0.3">
      <c r="A55" s="47">
        <v>584</v>
      </c>
      <c r="B55" s="73" t="s">
        <v>76</v>
      </c>
      <c r="C55" s="125" t="s">
        <v>294</v>
      </c>
      <c r="D55" s="73" t="s">
        <v>73</v>
      </c>
      <c r="E55" s="73" t="s">
        <v>81</v>
      </c>
      <c r="F55" s="73" t="s">
        <v>81</v>
      </c>
      <c r="G55" s="89" t="s">
        <v>986</v>
      </c>
      <c r="H55" s="94" t="s">
        <v>73</v>
      </c>
      <c r="I55" s="82" t="s">
        <v>72</v>
      </c>
      <c r="J55" s="74" t="s">
        <v>989</v>
      </c>
      <c r="K55" s="74" t="s">
        <v>989</v>
      </c>
      <c r="L55" s="94" t="str">
        <f t="shared" si="0"/>
        <v>Non Lead</v>
      </c>
      <c r="M55" s="109" t="s">
        <v>102</v>
      </c>
      <c r="N55" s="73" t="s">
        <v>73</v>
      </c>
      <c r="O55" s="73" t="s">
        <v>81</v>
      </c>
      <c r="P55" s="73" t="s">
        <v>81</v>
      </c>
      <c r="Q55" s="73" t="s">
        <v>109</v>
      </c>
      <c r="R55" s="89" t="s">
        <v>69</v>
      </c>
      <c r="S55" s="113" t="str">
        <f>IF(OR(B55="",$C$3="",$G$3=""),"ERROR",IF(AND(B55='Dropdown Answer Key'!$B$12,OR(E55="Lead",E55="U, May have L",E55="COM",E55="")),"Lead",IF(AND(B55='Dropdown Answer Key'!$B$12,OR(AND(E55="GALV",H55="Y"),AND(E55="GALV",H55="UN"),AND(E55="GALV",H55=""))),"GRR",IF(AND(B55='Dropdown Answer Key'!$B$12,E55="Unknown"),"Unknown SL",IF(AND(B55='Dropdown Answer Key'!$B$13,OR(F55="Lead",F55="U, May have L",F55="COM",F55="")),"Lead",IF(AND(B55='Dropdown Answer Key'!$B$13,OR(AND(F55="GALV",H55="Y"),AND(F55="GALV",H55="UN"),AND(F55="GALV",H55=""))),"GRR",IF(AND(B55='Dropdown Answer Key'!$B$13,F55="Unknown"),"Unknown SL",IF(AND(B55='Dropdown Answer Key'!$B$14,OR(E55="Lead",E55="U, May have L",E55="COM",E55="")),"Lead",IF(AND(B55='Dropdown Answer Key'!$B$14,OR(F55="Lead",F55="U, May have L",F55="COM",F55="")),"Lead",IF(AND(B55='Dropdown Answer Key'!$B$14,OR(AND(E55="GALV",H55="Y"),AND(E55="GALV",H55="UN"),AND(E55="GALV",H55=""),AND(F55="GALV",H55="Y"),AND(F55="GALV",H55="UN"),AND(F55="GALV",H55=""),AND(F55="GALV",I55="Y"),AND(F55="GALV",I55="UN"),AND(F55="GALV",I55=""))),"GRR",IF(AND(B55='Dropdown Answer Key'!$B$14,OR(E55="Unknown",F55="Unknown")),"Unknown SL","Non Lead")))))))))))</f>
        <v>Non Lead</v>
      </c>
      <c r="T55" s="114" t="str">
        <f>IF(OR(M55="",Q55="",S55="ERROR"),"BLANK",IF((AND(M55='Dropdown Answer Key'!$B$25,OR('Service Line Inventory'!S55="Lead",S55="Unknown SL"))),"Tier 1",IF(AND('Service Line Inventory'!M55='Dropdown Answer Key'!$B$26,OR('Service Line Inventory'!S55="Lead",S55="Unknown SL")),"Tier 2",IF(AND('Service Line Inventory'!M55='Dropdown Answer Key'!$B$27,OR('Service Line Inventory'!S55="Lead",S55="Unknown SL")),"Tier 2",IF('Service Line Inventory'!S55="GRR","Tier 3",IF((AND('Service Line Inventory'!M55='Dropdown Answer Key'!$B$25,'Service Line Inventory'!Q55='Dropdown Answer Key'!$M$25,O55='Dropdown Answer Key'!$G$27,'Service Line Inventory'!P55='Dropdown Answer Key'!$J$27,S55="Non Lead")),"Tier 4",IF((AND('Service Line Inventory'!M55='Dropdown Answer Key'!$B$25,'Service Line Inventory'!Q55='Dropdown Answer Key'!$M$25,O55='Dropdown Answer Key'!$G$27,S55="Non Lead")),"Tier 4",IF((AND('Service Line Inventory'!M55='Dropdown Answer Key'!$B$25,'Service Line Inventory'!Q55='Dropdown Answer Key'!$M$25,'Service Line Inventory'!P55='Dropdown Answer Key'!$J$27,S55="Non Lead")),"Tier 4","Tier 5"))))))))</f>
        <v>Tier 5</v>
      </c>
      <c r="U55" s="115" t="str">
        <f t="shared" si="1"/>
        <v>NO</v>
      </c>
      <c r="V55" s="114" t="str">
        <f t="shared" si="2"/>
        <v>NO</v>
      </c>
      <c r="W55" s="114" t="str">
        <f t="shared" si="3"/>
        <v>NO</v>
      </c>
      <c r="X55" s="108"/>
      <c r="Y55" s="97"/>
      <c r="Z55" s="77"/>
    </row>
    <row r="56" spans="1:26" x14ac:dyDescent="0.3">
      <c r="A56" s="47">
        <v>585</v>
      </c>
      <c r="B56" s="73" t="s">
        <v>76</v>
      </c>
      <c r="C56" s="125" t="s">
        <v>295</v>
      </c>
      <c r="D56" s="73" t="s">
        <v>73</v>
      </c>
      <c r="E56" s="73" t="s">
        <v>81</v>
      </c>
      <c r="F56" s="73" t="s">
        <v>81</v>
      </c>
      <c r="G56" s="89" t="s">
        <v>986</v>
      </c>
      <c r="H56" s="94" t="s">
        <v>73</v>
      </c>
      <c r="I56" s="82" t="s">
        <v>72</v>
      </c>
      <c r="J56" s="74" t="s">
        <v>989</v>
      </c>
      <c r="K56" s="74" t="s">
        <v>989</v>
      </c>
      <c r="L56" s="93" t="str">
        <f t="shared" si="0"/>
        <v>Non Lead</v>
      </c>
      <c r="M56" s="109" t="s">
        <v>102</v>
      </c>
      <c r="N56" s="73" t="s">
        <v>73</v>
      </c>
      <c r="O56" s="73" t="s">
        <v>81</v>
      </c>
      <c r="P56" s="73" t="s">
        <v>81</v>
      </c>
      <c r="Q56" s="73" t="s">
        <v>109</v>
      </c>
      <c r="R56" s="89" t="s">
        <v>69</v>
      </c>
      <c r="S56" s="98" t="str">
        <f>IF(OR(B56="",$C$3="",$G$3=""),"ERROR",IF(AND(B56='Dropdown Answer Key'!$B$12,OR(E56="Lead",E56="U, May have L",E56="COM",E56="")),"Lead",IF(AND(B56='Dropdown Answer Key'!$B$12,OR(AND(E56="GALV",H56="Y"),AND(E56="GALV",H56="UN"),AND(E56="GALV",H56=""))),"GRR",IF(AND(B56='Dropdown Answer Key'!$B$12,E56="Unknown"),"Unknown SL",IF(AND(B56='Dropdown Answer Key'!$B$13,OR(F56="Lead",F56="U, May have L",F56="COM",F56="")),"Lead",IF(AND(B56='Dropdown Answer Key'!$B$13,OR(AND(F56="GALV",H56="Y"),AND(F56="GALV",H56="UN"),AND(F56="GALV",H56=""))),"GRR",IF(AND(B56='Dropdown Answer Key'!$B$13,F56="Unknown"),"Unknown SL",IF(AND(B56='Dropdown Answer Key'!$B$14,OR(E56="Lead",E56="U, May have L",E56="COM",E56="")),"Lead",IF(AND(B56='Dropdown Answer Key'!$B$14,OR(F56="Lead",F56="U, May have L",F56="COM",F56="")),"Lead",IF(AND(B56='Dropdown Answer Key'!$B$14,OR(AND(E56="GALV",H56="Y"),AND(E56="GALV",H56="UN"),AND(E56="GALV",H56=""),AND(F56="GALV",H56="Y"),AND(F56="GALV",H56="UN"),AND(F56="GALV",H56=""),AND(F56="GALV",I56="Y"),AND(F56="GALV",I56="UN"),AND(F56="GALV",I56=""))),"GRR",IF(AND(B56='Dropdown Answer Key'!$B$14,OR(E56="Unknown",F56="Unknown")),"Unknown SL","Non Lead")))))))))))</f>
        <v>Non Lead</v>
      </c>
      <c r="T56" s="75" t="str">
        <f>IF(OR(M56="",Q56="",S56="ERROR"),"BLANK",IF((AND(M56='Dropdown Answer Key'!$B$25,OR('Service Line Inventory'!S56="Lead",S56="Unknown SL"))),"Tier 1",IF(AND('Service Line Inventory'!M56='Dropdown Answer Key'!$B$26,OR('Service Line Inventory'!S56="Lead",S56="Unknown SL")),"Tier 2",IF(AND('Service Line Inventory'!M56='Dropdown Answer Key'!$B$27,OR('Service Line Inventory'!S56="Lead",S56="Unknown SL")),"Tier 2",IF('Service Line Inventory'!S56="GRR","Tier 3",IF((AND('Service Line Inventory'!M56='Dropdown Answer Key'!$B$25,'Service Line Inventory'!Q56='Dropdown Answer Key'!$M$25,O56='Dropdown Answer Key'!$G$27,'Service Line Inventory'!P56='Dropdown Answer Key'!$J$27,S56="Non Lead")),"Tier 4",IF((AND('Service Line Inventory'!M56='Dropdown Answer Key'!$B$25,'Service Line Inventory'!Q56='Dropdown Answer Key'!$M$25,O56='Dropdown Answer Key'!$G$27,S56="Non Lead")),"Tier 4",IF((AND('Service Line Inventory'!M56='Dropdown Answer Key'!$B$25,'Service Line Inventory'!Q56='Dropdown Answer Key'!$M$25,'Service Line Inventory'!P56='Dropdown Answer Key'!$J$27,S56="Non Lead")),"Tier 4","Tier 5"))))))))</f>
        <v>Tier 5</v>
      </c>
      <c r="U56" s="101" t="str">
        <f t="shared" si="1"/>
        <v>NO</v>
      </c>
      <c r="V56" s="75" t="str">
        <f t="shared" si="2"/>
        <v>NO</v>
      </c>
      <c r="W56" s="75" t="str">
        <f t="shared" si="3"/>
        <v>NO</v>
      </c>
      <c r="X56" s="107"/>
      <c r="Y56" s="76"/>
      <c r="Z56" s="77"/>
    </row>
    <row r="57" spans="1:26" x14ac:dyDescent="0.3">
      <c r="A57" s="47">
        <v>586</v>
      </c>
      <c r="B57" s="73" t="s">
        <v>76</v>
      </c>
      <c r="C57" s="125" t="s">
        <v>296</v>
      </c>
      <c r="D57" s="73" t="s">
        <v>73</v>
      </c>
      <c r="E57" s="73" t="s">
        <v>81</v>
      </c>
      <c r="F57" s="73" t="s">
        <v>81</v>
      </c>
      <c r="G57" s="89" t="s">
        <v>986</v>
      </c>
      <c r="H57" s="94" t="s">
        <v>73</v>
      </c>
      <c r="I57" s="82" t="s">
        <v>72</v>
      </c>
      <c r="J57" s="74" t="s">
        <v>989</v>
      </c>
      <c r="K57" s="74" t="s">
        <v>989</v>
      </c>
      <c r="L57" s="94" t="str">
        <f t="shared" si="0"/>
        <v>Non Lead</v>
      </c>
      <c r="M57" s="109" t="s">
        <v>102</v>
      </c>
      <c r="N57" s="73" t="s">
        <v>73</v>
      </c>
      <c r="O57" s="73" t="s">
        <v>81</v>
      </c>
      <c r="P57" s="73" t="s">
        <v>81</v>
      </c>
      <c r="Q57" s="73" t="s">
        <v>109</v>
      </c>
      <c r="R57" s="89" t="s">
        <v>69</v>
      </c>
      <c r="S57" s="113" t="str">
        <f>IF(OR(B57="",$C$3="",$G$3=""),"ERROR",IF(AND(B57='Dropdown Answer Key'!$B$12,OR(E57="Lead",E57="U, May have L",E57="COM",E57="")),"Lead",IF(AND(B57='Dropdown Answer Key'!$B$12,OR(AND(E57="GALV",H57="Y"),AND(E57="GALV",H57="UN"),AND(E57="GALV",H57=""))),"GRR",IF(AND(B57='Dropdown Answer Key'!$B$12,E57="Unknown"),"Unknown SL",IF(AND(B57='Dropdown Answer Key'!$B$13,OR(F57="Lead",F57="U, May have L",F57="COM",F57="")),"Lead",IF(AND(B57='Dropdown Answer Key'!$B$13,OR(AND(F57="GALV",H57="Y"),AND(F57="GALV",H57="UN"),AND(F57="GALV",H57=""))),"GRR",IF(AND(B57='Dropdown Answer Key'!$B$13,F57="Unknown"),"Unknown SL",IF(AND(B57='Dropdown Answer Key'!$B$14,OR(E57="Lead",E57="U, May have L",E57="COM",E57="")),"Lead",IF(AND(B57='Dropdown Answer Key'!$B$14,OR(F57="Lead",F57="U, May have L",F57="COM",F57="")),"Lead",IF(AND(B57='Dropdown Answer Key'!$B$14,OR(AND(E57="GALV",H57="Y"),AND(E57="GALV",H57="UN"),AND(E57="GALV",H57=""),AND(F57="GALV",H57="Y"),AND(F57="GALV",H57="UN"),AND(F57="GALV",H57=""),AND(F57="GALV",I57="Y"),AND(F57="GALV",I57="UN"),AND(F57="GALV",I57=""))),"GRR",IF(AND(B57='Dropdown Answer Key'!$B$14,OR(E57="Unknown",F57="Unknown")),"Unknown SL","Non Lead")))))))))))</f>
        <v>Non Lead</v>
      </c>
      <c r="T57" s="114" t="str">
        <f>IF(OR(M57="",Q57="",S57="ERROR"),"BLANK",IF((AND(M57='Dropdown Answer Key'!$B$25,OR('Service Line Inventory'!S57="Lead",S57="Unknown SL"))),"Tier 1",IF(AND('Service Line Inventory'!M57='Dropdown Answer Key'!$B$26,OR('Service Line Inventory'!S57="Lead",S57="Unknown SL")),"Tier 2",IF(AND('Service Line Inventory'!M57='Dropdown Answer Key'!$B$27,OR('Service Line Inventory'!S57="Lead",S57="Unknown SL")),"Tier 2",IF('Service Line Inventory'!S57="GRR","Tier 3",IF((AND('Service Line Inventory'!M57='Dropdown Answer Key'!$B$25,'Service Line Inventory'!Q57='Dropdown Answer Key'!$M$25,O57='Dropdown Answer Key'!$G$27,'Service Line Inventory'!P57='Dropdown Answer Key'!$J$27,S57="Non Lead")),"Tier 4",IF((AND('Service Line Inventory'!M57='Dropdown Answer Key'!$B$25,'Service Line Inventory'!Q57='Dropdown Answer Key'!$M$25,O57='Dropdown Answer Key'!$G$27,S57="Non Lead")),"Tier 4",IF((AND('Service Line Inventory'!M57='Dropdown Answer Key'!$B$25,'Service Line Inventory'!Q57='Dropdown Answer Key'!$M$25,'Service Line Inventory'!P57='Dropdown Answer Key'!$J$27,S57="Non Lead")),"Tier 4","Tier 5"))))))))</f>
        <v>Tier 5</v>
      </c>
      <c r="U57" s="115" t="str">
        <f t="shared" si="1"/>
        <v>NO</v>
      </c>
      <c r="V57" s="114" t="str">
        <f t="shared" si="2"/>
        <v>NO</v>
      </c>
      <c r="W57" s="114" t="str">
        <f t="shared" si="3"/>
        <v>NO</v>
      </c>
      <c r="X57" s="108"/>
      <c r="Y57" s="97"/>
      <c r="Z57" s="77"/>
    </row>
    <row r="58" spans="1:26" x14ac:dyDescent="0.3">
      <c r="A58" s="47">
        <v>587</v>
      </c>
      <c r="B58" s="73" t="s">
        <v>76</v>
      </c>
      <c r="C58" s="125" t="s">
        <v>297</v>
      </c>
      <c r="D58" s="73" t="s">
        <v>73</v>
      </c>
      <c r="E58" s="73" t="s">
        <v>81</v>
      </c>
      <c r="F58" s="73" t="s">
        <v>81</v>
      </c>
      <c r="G58" s="89" t="s">
        <v>986</v>
      </c>
      <c r="H58" s="94" t="s">
        <v>73</v>
      </c>
      <c r="I58" s="82" t="s">
        <v>72</v>
      </c>
      <c r="J58" s="74" t="s">
        <v>989</v>
      </c>
      <c r="K58" s="74" t="s">
        <v>989</v>
      </c>
      <c r="L58" s="93" t="str">
        <f t="shared" si="0"/>
        <v>Non Lead</v>
      </c>
      <c r="M58" s="109" t="s">
        <v>102</v>
      </c>
      <c r="N58" s="73" t="s">
        <v>73</v>
      </c>
      <c r="O58" s="73" t="s">
        <v>81</v>
      </c>
      <c r="P58" s="73" t="s">
        <v>81</v>
      </c>
      <c r="Q58" s="73" t="s">
        <v>109</v>
      </c>
      <c r="R58" s="89" t="s">
        <v>69</v>
      </c>
      <c r="S58" s="98" t="str">
        <f>IF(OR(B58="",$C$3="",$G$3=""),"ERROR",IF(AND(B58='Dropdown Answer Key'!$B$12,OR(E58="Lead",E58="U, May have L",E58="COM",E58="")),"Lead",IF(AND(B58='Dropdown Answer Key'!$B$12,OR(AND(E58="GALV",H58="Y"),AND(E58="GALV",H58="UN"),AND(E58="GALV",H58=""))),"GRR",IF(AND(B58='Dropdown Answer Key'!$B$12,E58="Unknown"),"Unknown SL",IF(AND(B58='Dropdown Answer Key'!$B$13,OR(F58="Lead",F58="U, May have L",F58="COM",F58="")),"Lead",IF(AND(B58='Dropdown Answer Key'!$B$13,OR(AND(F58="GALV",H58="Y"),AND(F58="GALV",H58="UN"),AND(F58="GALV",H58=""))),"GRR",IF(AND(B58='Dropdown Answer Key'!$B$13,F58="Unknown"),"Unknown SL",IF(AND(B58='Dropdown Answer Key'!$B$14,OR(E58="Lead",E58="U, May have L",E58="COM",E58="")),"Lead",IF(AND(B58='Dropdown Answer Key'!$B$14,OR(F58="Lead",F58="U, May have L",F58="COM",F58="")),"Lead",IF(AND(B58='Dropdown Answer Key'!$B$14,OR(AND(E58="GALV",H58="Y"),AND(E58="GALV",H58="UN"),AND(E58="GALV",H58=""),AND(F58="GALV",H58="Y"),AND(F58="GALV",H58="UN"),AND(F58="GALV",H58=""),AND(F58="GALV",I58="Y"),AND(F58="GALV",I58="UN"),AND(F58="GALV",I58=""))),"GRR",IF(AND(B58='Dropdown Answer Key'!$B$14,OR(E58="Unknown",F58="Unknown")),"Unknown SL","Non Lead")))))))))))</f>
        <v>Non Lead</v>
      </c>
      <c r="T58" s="75" t="str">
        <f>IF(OR(M58="",Q58="",S58="ERROR"),"BLANK",IF((AND(M58='Dropdown Answer Key'!$B$25,OR('Service Line Inventory'!S58="Lead",S58="Unknown SL"))),"Tier 1",IF(AND('Service Line Inventory'!M58='Dropdown Answer Key'!$B$26,OR('Service Line Inventory'!S58="Lead",S58="Unknown SL")),"Tier 2",IF(AND('Service Line Inventory'!M58='Dropdown Answer Key'!$B$27,OR('Service Line Inventory'!S58="Lead",S58="Unknown SL")),"Tier 2",IF('Service Line Inventory'!S58="GRR","Tier 3",IF((AND('Service Line Inventory'!M58='Dropdown Answer Key'!$B$25,'Service Line Inventory'!Q58='Dropdown Answer Key'!$M$25,O58='Dropdown Answer Key'!$G$27,'Service Line Inventory'!P58='Dropdown Answer Key'!$J$27,S58="Non Lead")),"Tier 4",IF((AND('Service Line Inventory'!M58='Dropdown Answer Key'!$B$25,'Service Line Inventory'!Q58='Dropdown Answer Key'!$M$25,O58='Dropdown Answer Key'!$G$27,S58="Non Lead")),"Tier 4",IF((AND('Service Line Inventory'!M58='Dropdown Answer Key'!$B$25,'Service Line Inventory'!Q58='Dropdown Answer Key'!$M$25,'Service Line Inventory'!P58='Dropdown Answer Key'!$J$27,S58="Non Lead")),"Tier 4","Tier 5"))))))))</f>
        <v>Tier 5</v>
      </c>
      <c r="U58" s="101" t="str">
        <f t="shared" si="1"/>
        <v>NO</v>
      </c>
      <c r="V58" s="75" t="str">
        <f t="shared" si="2"/>
        <v>NO</v>
      </c>
      <c r="W58" s="75" t="str">
        <f t="shared" si="3"/>
        <v>NO</v>
      </c>
      <c r="X58" s="107"/>
      <c r="Y58" s="76"/>
      <c r="Z58" s="77"/>
    </row>
    <row r="59" spans="1:26" x14ac:dyDescent="0.3">
      <c r="A59" s="47">
        <v>588</v>
      </c>
      <c r="B59" s="73" t="s">
        <v>76</v>
      </c>
      <c r="C59" s="125" t="s">
        <v>298</v>
      </c>
      <c r="D59" s="73" t="s">
        <v>73</v>
      </c>
      <c r="E59" s="73" t="s">
        <v>81</v>
      </c>
      <c r="F59" s="73" t="s">
        <v>81</v>
      </c>
      <c r="G59" s="89" t="s">
        <v>986</v>
      </c>
      <c r="H59" s="94" t="s">
        <v>73</v>
      </c>
      <c r="I59" s="82" t="s">
        <v>72</v>
      </c>
      <c r="J59" s="74" t="s">
        <v>989</v>
      </c>
      <c r="K59" s="74" t="s">
        <v>989</v>
      </c>
      <c r="L59" s="94" t="str">
        <f t="shared" si="0"/>
        <v>Non Lead</v>
      </c>
      <c r="M59" s="110"/>
      <c r="N59" s="82"/>
      <c r="O59" s="82"/>
      <c r="P59" s="82"/>
      <c r="Q59" s="81"/>
      <c r="R59" s="82"/>
      <c r="S59" s="113" t="str">
        <f>IF(OR(B59="",$C$3="",$G$3=""),"ERROR",IF(AND(B59='Dropdown Answer Key'!$B$12,OR(E59="Lead",E59="U, May have L",E59="COM",E59="")),"Lead",IF(AND(B59='Dropdown Answer Key'!$B$12,OR(AND(E59="GALV",H59="Y"),AND(E59="GALV",H59="UN"),AND(E59="GALV",H59=""))),"GRR",IF(AND(B59='Dropdown Answer Key'!$B$12,E59="Unknown"),"Unknown SL",IF(AND(B59='Dropdown Answer Key'!$B$13,OR(F59="Lead",F59="U, May have L",F59="COM",F59="")),"Lead",IF(AND(B59='Dropdown Answer Key'!$B$13,OR(AND(F59="GALV",H59="Y"),AND(F59="GALV",H59="UN"),AND(F59="GALV",H59=""))),"GRR",IF(AND(B59='Dropdown Answer Key'!$B$13,F59="Unknown"),"Unknown SL",IF(AND(B59='Dropdown Answer Key'!$B$14,OR(E59="Lead",E59="U, May have L",E59="COM",E59="")),"Lead",IF(AND(B59='Dropdown Answer Key'!$B$14,OR(F59="Lead",F59="U, May have L",F59="COM",F59="")),"Lead",IF(AND(B59='Dropdown Answer Key'!$B$14,OR(AND(E59="GALV",H59="Y"),AND(E59="GALV",H59="UN"),AND(E59="GALV",H59=""),AND(F59="GALV",H59="Y"),AND(F59="GALV",H59="UN"),AND(F59="GALV",H59=""),AND(F59="GALV",I59="Y"),AND(F59="GALV",I59="UN"),AND(F59="GALV",I59=""))),"GRR",IF(AND(B59='Dropdown Answer Key'!$B$14,OR(E59="Unknown",F59="Unknown")),"Unknown SL","Non Lead")))))))))))</f>
        <v>Non Lead</v>
      </c>
      <c r="T59" s="114" t="str">
        <f>IF(OR(M59="",Q59="",S59="ERROR"),"BLANK",IF((AND(M59='Dropdown Answer Key'!$B$25,OR('Service Line Inventory'!S59="Lead",S59="Unknown SL"))),"Tier 1",IF(AND('Service Line Inventory'!M59='Dropdown Answer Key'!$B$26,OR('Service Line Inventory'!S59="Lead",S59="Unknown SL")),"Tier 2",IF(AND('Service Line Inventory'!M59='Dropdown Answer Key'!$B$27,OR('Service Line Inventory'!S59="Lead",S59="Unknown SL")),"Tier 2",IF('Service Line Inventory'!S59="GRR","Tier 3",IF((AND('Service Line Inventory'!M59='Dropdown Answer Key'!$B$25,'Service Line Inventory'!Q59='Dropdown Answer Key'!$M$25,O59='Dropdown Answer Key'!$G$27,'Service Line Inventory'!P59='Dropdown Answer Key'!$J$27,S59="Non Lead")),"Tier 4",IF((AND('Service Line Inventory'!M59='Dropdown Answer Key'!$B$25,'Service Line Inventory'!Q59='Dropdown Answer Key'!$M$25,O59='Dropdown Answer Key'!$G$27,S59="Non Lead")),"Tier 4",IF((AND('Service Line Inventory'!M59='Dropdown Answer Key'!$B$25,'Service Line Inventory'!Q59='Dropdown Answer Key'!$M$25,'Service Line Inventory'!P59='Dropdown Answer Key'!$J$27,S59="Non Lead")),"Tier 4","Tier 5"))))))))</f>
        <v>BLANK</v>
      </c>
      <c r="U59" s="115" t="str">
        <f t="shared" si="1"/>
        <v>NO</v>
      </c>
      <c r="V59" s="114" t="str">
        <f t="shared" si="2"/>
        <v>NO</v>
      </c>
      <c r="W59" s="114" t="str">
        <f t="shared" si="3"/>
        <v>NO</v>
      </c>
      <c r="X59" s="108"/>
      <c r="Y59" s="97"/>
      <c r="Z59" s="77"/>
    </row>
    <row r="60" spans="1:26" x14ac:dyDescent="0.3">
      <c r="A60" s="47">
        <v>589</v>
      </c>
      <c r="B60" s="73" t="s">
        <v>76</v>
      </c>
      <c r="C60" s="125" t="s">
        <v>299</v>
      </c>
      <c r="D60" s="73" t="s">
        <v>73</v>
      </c>
      <c r="E60" s="73" t="s">
        <v>81</v>
      </c>
      <c r="F60" s="73" t="s">
        <v>81</v>
      </c>
      <c r="G60" s="89" t="s">
        <v>986</v>
      </c>
      <c r="H60" s="94" t="s">
        <v>73</v>
      </c>
      <c r="I60" s="82" t="s">
        <v>72</v>
      </c>
      <c r="J60" s="74" t="s">
        <v>989</v>
      </c>
      <c r="K60" s="74" t="s">
        <v>989</v>
      </c>
      <c r="L60" s="93" t="str">
        <f t="shared" si="0"/>
        <v>Non Lead</v>
      </c>
      <c r="M60" s="109"/>
      <c r="N60" s="73"/>
      <c r="O60" s="73"/>
      <c r="P60" s="73"/>
      <c r="Q60" s="72"/>
      <c r="R60" s="73"/>
      <c r="S60" s="98" t="str">
        <f>IF(OR(B60="",$C$3="",$G$3=""),"ERROR",IF(AND(B60='Dropdown Answer Key'!$B$12,OR(E60="Lead",E60="U, May have L",E60="COM",E60="")),"Lead",IF(AND(B60='Dropdown Answer Key'!$B$12,OR(AND(E60="GALV",H60="Y"),AND(E60="GALV",H60="UN"),AND(E60="GALV",H60=""))),"GRR",IF(AND(B60='Dropdown Answer Key'!$B$12,E60="Unknown"),"Unknown SL",IF(AND(B60='Dropdown Answer Key'!$B$13,OR(F60="Lead",F60="U, May have L",F60="COM",F60="")),"Lead",IF(AND(B60='Dropdown Answer Key'!$B$13,OR(AND(F60="GALV",H60="Y"),AND(F60="GALV",H60="UN"),AND(F60="GALV",H60=""))),"GRR",IF(AND(B60='Dropdown Answer Key'!$B$13,F60="Unknown"),"Unknown SL",IF(AND(B60='Dropdown Answer Key'!$B$14,OR(E60="Lead",E60="U, May have L",E60="COM",E60="")),"Lead",IF(AND(B60='Dropdown Answer Key'!$B$14,OR(F60="Lead",F60="U, May have L",F60="COM",F60="")),"Lead",IF(AND(B60='Dropdown Answer Key'!$B$14,OR(AND(E60="GALV",H60="Y"),AND(E60="GALV",H60="UN"),AND(E60="GALV",H60=""),AND(F60="GALV",H60="Y"),AND(F60="GALV",H60="UN"),AND(F60="GALV",H60=""),AND(F60="GALV",I60="Y"),AND(F60="GALV",I60="UN"),AND(F60="GALV",I60=""))),"GRR",IF(AND(B60='Dropdown Answer Key'!$B$14,OR(E60="Unknown",F60="Unknown")),"Unknown SL","Non Lead")))))))))))</f>
        <v>Non Lead</v>
      </c>
      <c r="T60" s="75" t="str">
        <f>IF(OR(M60="",Q60="",S60="ERROR"),"BLANK",IF((AND(M60='Dropdown Answer Key'!$B$25,OR('Service Line Inventory'!S60="Lead",S60="Unknown SL"))),"Tier 1",IF(AND('Service Line Inventory'!M60='Dropdown Answer Key'!$B$26,OR('Service Line Inventory'!S60="Lead",S60="Unknown SL")),"Tier 2",IF(AND('Service Line Inventory'!M60='Dropdown Answer Key'!$B$27,OR('Service Line Inventory'!S60="Lead",S60="Unknown SL")),"Tier 2",IF('Service Line Inventory'!S60="GRR","Tier 3",IF((AND('Service Line Inventory'!M60='Dropdown Answer Key'!$B$25,'Service Line Inventory'!Q60='Dropdown Answer Key'!$M$25,O60='Dropdown Answer Key'!$G$27,'Service Line Inventory'!P60='Dropdown Answer Key'!$J$27,S60="Non Lead")),"Tier 4",IF((AND('Service Line Inventory'!M60='Dropdown Answer Key'!$B$25,'Service Line Inventory'!Q60='Dropdown Answer Key'!$M$25,O60='Dropdown Answer Key'!$G$27,S60="Non Lead")),"Tier 4",IF((AND('Service Line Inventory'!M60='Dropdown Answer Key'!$B$25,'Service Line Inventory'!Q60='Dropdown Answer Key'!$M$25,'Service Line Inventory'!P60='Dropdown Answer Key'!$J$27,S60="Non Lead")),"Tier 4","Tier 5"))))))))</f>
        <v>BLANK</v>
      </c>
      <c r="U60" s="101" t="str">
        <f t="shared" si="1"/>
        <v>NO</v>
      </c>
      <c r="V60" s="75" t="str">
        <f t="shared" si="2"/>
        <v>NO</v>
      </c>
      <c r="W60" s="75" t="str">
        <f t="shared" si="3"/>
        <v>NO</v>
      </c>
      <c r="X60" s="107"/>
      <c r="Y60" s="76"/>
      <c r="Z60" s="77"/>
    </row>
    <row r="61" spans="1:26" x14ac:dyDescent="0.3">
      <c r="A61" s="47">
        <v>590</v>
      </c>
      <c r="B61" s="73" t="s">
        <v>76</v>
      </c>
      <c r="C61" s="125" t="s">
        <v>300</v>
      </c>
      <c r="D61" s="73" t="s">
        <v>73</v>
      </c>
      <c r="E61" s="73" t="s">
        <v>81</v>
      </c>
      <c r="F61" s="73" t="s">
        <v>81</v>
      </c>
      <c r="G61" s="89" t="s">
        <v>986</v>
      </c>
      <c r="H61" s="94" t="s">
        <v>73</v>
      </c>
      <c r="I61" s="82" t="s">
        <v>72</v>
      </c>
      <c r="J61" s="74" t="s">
        <v>989</v>
      </c>
      <c r="K61" s="74" t="s">
        <v>989</v>
      </c>
      <c r="L61" s="94" t="str">
        <f t="shared" si="0"/>
        <v>Non Lead</v>
      </c>
      <c r="M61" s="110"/>
      <c r="N61" s="82"/>
      <c r="O61" s="82"/>
      <c r="P61" s="82"/>
      <c r="Q61" s="81"/>
      <c r="R61" s="82"/>
      <c r="S61" s="113" t="str">
        <f>IF(OR(B61="",$C$3="",$G$3=""),"ERROR",IF(AND(B61='Dropdown Answer Key'!$B$12,OR(E61="Lead",E61="U, May have L",E61="COM",E61="")),"Lead",IF(AND(B61='Dropdown Answer Key'!$B$12,OR(AND(E61="GALV",H61="Y"),AND(E61="GALV",H61="UN"),AND(E61="GALV",H61=""))),"GRR",IF(AND(B61='Dropdown Answer Key'!$B$12,E61="Unknown"),"Unknown SL",IF(AND(B61='Dropdown Answer Key'!$B$13,OR(F61="Lead",F61="U, May have L",F61="COM",F61="")),"Lead",IF(AND(B61='Dropdown Answer Key'!$B$13,OR(AND(F61="GALV",H61="Y"),AND(F61="GALV",H61="UN"),AND(F61="GALV",H61=""))),"GRR",IF(AND(B61='Dropdown Answer Key'!$B$13,F61="Unknown"),"Unknown SL",IF(AND(B61='Dropdown Answer Key'!$B$14,OR(E61="Lead",E61="U, May have L",E61="COM",E61="")),"Lead",IF(AND(B61='Dropdown Answer Key'!$B$14,OR(F61="Lead",F61="U, May have L",F61="COM",F61="")),"Lead",IF(AND(B61='Dropdown Answer Key'!$B$14,OR(AND(E61="GALV",H61="Y"),AND(E61="GALV",H61="UN"),AND(E61="GALV",H61=""),AND(F61="GALV",H61="Y"),AND(F61="GALV",H61="UN"),AND(F61="GALV",H61=""),AND(F61="GALV",I61="Y"),AND(F61="GALV",I61="UN"),AND(F61="GALV",I61=""))),"GRR",IF(AND(B61='Dropdown Answer Key'!$B$14,OR(E61="Unknown",F61="Unknown")),"Unknown SL","Non Lead")))))))))))</f>
        <v>Non Lead</v>
      </c>
      <c r="T61" s="114" t="str">
        <f>IF(OR(M61="",Q61="",S61="ERROR"),"BLANK",IF((AND(M61='Dropdown Answer Key'!$B$25,OR('Service Line Inventory'!S61="Lead",S61="Unknown SL"))),"Tier 1",IF(AND('Service Line Inventory'!M61='Dropdown Answer Key'!$B$26,OR('Service Line Inventory'!S61="Lead",S61="Unknown SL")),"Tier 2",IF(AND('Service Line Inventory'!M61='Dropdown Answer Key'!$B$27,OR('Service Line Inventory'!S61="Lead",S61="Unknown SL")),"Tier 2",IF('Service Line Inventory'!S61="GRR","Tier 3",IF((AND('Service Line Inventory'!M61='Dropdown Answer Key'!$B$25,'Service Line Inventory'!Q61='Dropdown Answer Key'!$M$25,O61='Dropdown Answer Key'!$G$27,'Service Line Inventory'!P61='Dropdown Answer Key'!$J$27,S61="Non Lead")),"Tier 4",IF((AND('Service Line Inventory'!M61='Dropdown Answer Key'!$B$25,'Service Line Inventory'!Q61='Dropdown Answer Key'!$M$25,O61='Dropdown Answer Key'!$G$27,S61="Non Lead")),"Tier 4",IF((AND('Service Line Inventory'!M61='Dropdown Answer Key'!$B$25,'Service Line Inventory'!Q61='Dropdown Answer Key'!$M$25,'Service Line Inventory'!P61='Dropdown Answer Key'!$J$27,S61="Non Lead")),"Tier 4","Tier 5"))))))))</f>
        <v>BLANK</v>
      </c>
      <c r="U61" s="115" t="str">
        <f t="shared" si="1"/>
        <v>NO</v>
      </c>
      <c r="V61" s="114" t="str">
        <f t="shared" si="2"/>
        <v>NO</v>
      </c>
      <c r="W61" s="114" t="str">
        <f t="shared" si="3"/>
        <v>NO</v>
      </c>
      <c r="X61" s="108"/>
      <c r="Y61" s="97"/>
      <c r="Z61" s="77"/>
    </row>
    <row r="62" spans="1:26" x14ac:dyDescent="0.3">
      <c r="A62" s="47">
        <v>591</v>
      </c>
      <c r="B62" s="73" t="s">
        <v>76</v>
      </c>
      <c r="C62" s="125" t="s">
        <v>301</v>
      </c>
      <c r="D62" s="73" t="s">
        <v>73</v>
      </c>
      <c r="E62" s="73" t="s">
        <v>81</v>
      </c>
      <c r="F62" s="73" t="s">
        <v>81</v>
      </c>
      <c r="G62" s="89" t="s">
        <v>986</v>
      </c>
      <c r="H62" s="94" t="s">
        <v>73</v>
      </c>
      <c r="I62" s="82" t="s">
        <v>72</v>
      </c>
      <c r="J62" s="74" t="s">
        <v>989</v>
      </c>
      <c r="K62" s="74" t="s">
        <v>989</v>
      </c>
      <c r="L62" s="93" t="str">
        <f t="shared" si="0"/>
        <v>Non Lead</v>
      </c>
      <c r="M62" s="109"/>
      <c r="N62" s="73"/>
      <c r="O62" s="73"/>
      <c r="P62" s="73"/>
      <c r="Q62" s="72"/>
      <c r="R62" s="73"/>
      <c r="S62" s="98" t="str">
        <f>IF(OR(B62="",$C$3="",$G$3=""),"ERROR",IF(AND(B62='Dropdown Answer Key'!$B$12,OR(E62="Lead",E62="U, May have L",E62="COM",E62="")),"Lead",IF(AND(B62='Dropdown Answer Key'!$B$12,OR(AND(E62="GALV",H62="Y"),AND(E62="GALV",H62="UN"),AND(E62="GALV",H62=""))),"GRR",IF(AND(B62='Dropdown Answer Key'!$B$12,E62="Unknown"),"Unknown SL",IF(AND(B62='Dropdown Answer Key'!$B$13,OR(F62="Lead",F62="U, May have L",F62="COM",F62="")),"Lead",IF(AND(B62='Dropdown Answer Key'!$B$13,OR(AND(F62="GALV",H62="Y"),AND(F62="GALV",H62="UN"),AND(F62="GALV",H62=""))),"GRR",IF(AND(B62='Dropdown Answer Key'!$B$13,F62="Unknown"),"Unknown SL",IF(AND(B62='Dropdown Answer Key'!$B$14,OR(E62="Lead",E62="U, May have L",E62="COM",E62="")),"Lead",IF(AND(B62='Dropdown Answer Key'!$B$14,OR(F62="Lead",F62="U, May have L",F62="COM",F62="")),"Lead",IF(AND(B62='Dropdown Answer Key'!$B$14,OR(AND(E62="GALV",H62="Y"),AND(E62="GALV",H62="UN"),AND(E62="GALV",H62=""),AND(F62="GALV",H62="Y"),AND(F62="GALV",H62="UN"),AND(F62="GALV",H62=""),AND(F62="GALV",I62="Y"),AND(F62="GALV",I62="UN"),AND(F62="GALV",I62=""))),"GRR",IF(AND(B62='Dropdown Answer Key'!$B$14,OR(E62="Unknown",F62="Unknown")),"Unknown SL","Non Lead")))))))))))</f>
        <v>Non Lead</v>
      </c>
      <c r="T62" s="75" t="str">
        <f>IF(OR(M62="",Q62="",S62="ERROR"),"BLANK",IF((AND(M62='Dropdown Answer Key'!$B$25,OR('Service Line Inventory'!S62="Lead",S62="Unknown SL"))),"Tier 1",IF(AND('Service Line Inventory'!M62='Dropdown Answer Key'!$B$26,OR('Service Line Inventory'!S62="Lead",S62="Unknown SL")),"Tier 2",IF(AND('Service Line Inventory'!M62='Dropdown Answer Key'!$B$27,OR('Service Line Inventory'!S62="Lead",S62="Unknown SL")),"Tier 2",IF('Service Line Inventory'!S62="GRR","Tier 3",IF((AND('Service Line Inventory'!M62='Dropdown Answer Key'!$B$25,'Service Line Inventory'!Q62='Dropdown Answer Key'!$M$25,O62='Dropdown Answer Key'!$G$27,'Service Line Inventory'!P62='Dropdown Answer Key'!$J$27,S62="Non Lead")),"Tier 4",IF((AND('Service Line Inventory'!M62='Dropdown Answer Key'!$B$25,'Service Line Inventory'!Q62='Dropdown Answer Key'!$M$25,O62='Dropdown Answer Key'!$G$27,S62="Non Lead")),"Tier 4",IF((AND('Service Line Inventory'!M62='Dropdown Answer Key'!$B$25,'Service Line Inventory'!Q62='Dropdown Answer Key'!$M$25,'Service Line Inventory'!P62='Dropdown Answer Key'!$J$27,S62="Non Lead")),"Tier 4","Tier 5"))))))))</f>
        <v>BLANK</v>
      </c>
      <c r="U62" s="101" t="str">
        <f t="shared" si="1"/>
        <v>NO</v>
      </c>
      <c r="V62" s="75" t="str">
        <f t="shared" si="2"/>
        <v>NO</v>
      </c>
      <c r="W62" s="75" t="str">
        <f t="shared" si="3"/>
        <v>NO</v>
      </c>
      <c r="X62" s="107"/>
      <c r="Y62" s="76"/>
      <c r="Z62" s="77"/>
    </row>
    <row r="63" spans="1:26" x14ac:dyDescent="0.3">
      <c r="A63" s="47">
        <v>592</v>
      </c>
      <c r="B63" s="73" t="s">
        <v>76</v>
      </c>
      <c r="C63" s="125" t="s">
        <v>302</v>
      </c>
      <c r="D63" s="73" t="s">
        <v>73</v>
      </c>
      <c r="E63" s="73" t="s">
        <v>81</v>
      </c>
      <c r="F63" s="73" t="s">
        <v>81</v>
      </c>
      <c r="G63" s="89" t="s">
        <v>986</v>
      </c>
      <c r="H63" s="94" t="s">
        <v>73</v>
      </c>
      <c r="I63" s="82" t="s">
        <v>72</v>
      </c>
      <c r="J63" s="74" t="s">
        <v>989</v>
      </c>
      <c r="K63" s="74" t="s">
        <v>989</v>
      </c>
      <c r="L63" s="94" t="str">
        <f t="shared" si="0"/>
        <v>Non Lead</v>
      </c>
      <c r="M63" s="110"/>
      <c r="N63" s="82"/>
      <c r="O63" s="82"/>
      <c r="P63" s="82"/>
      <c r="Q63" s="81"/>
      <c r="R63" s="82"/>
      <c r="S63" s="113" t="str">
        <f>IF(OR(B63="",$C$3="",$G$3=""),"ERROR",IF(AND(B63='Dropdown Answer Key'!$B$12,OR(E63="Lead",E63="U, May have L",E63="COM",E63="")),"Lead",IF(AND(B63='Dropdown Answer Key'!$B$12,OR(AND(E63="GALV",H63="Y"),AND(E63="GALV",H63="UN"),AND(E63="GALV",H63=""))),"GRR",IF(AND(B63='Dropdown Answer Key'!$B$12,E63="Unknown"),"Unknown SL",IF(AND(B63='Dropdown Answer Key'!$B$13,OR(F63="Lead",F63="U, May have L",F63="COM",F63="")),"Lead",IF(AND(B63='Dropdown Answer Key'!$B$13,OR(AND(F63="GALV",H63="Y"),AND(F63="GALV",H63="UN"),AND(F63="GALV",H63=""))),"GRR",IF(AND(B63='Dropdown Answer Key'!$B$13,F63="Unknown"),"Unknown SL",IF(AND(B63='Dropdown Answer Key'!$B$14,OR(E63="Lead",E63="U, May have L",E63="COM",E63="")),"Lead",IF(AND(B63='Dropdown Answer Key'!$B$14,OR(F63="Lead",F63="U, May have L",F63="COM",F63="")),"Lead",IF(AND(B63='Dropdown Answer Key'!$B$14,OR(AND(E63="GALV",H63="Y"),AND(E63="GALV",H63="UN"),AND(E63="GALV",H63=""),AND(F63="GALV",H63="Y"),AND(F63="GALV",H63="UN"),AND(F63="GALV",H63=""),AND(F63="GALV",I63="Y"),AND(F63="GALV",I63="UN"),AND(F63="GALV",I63=""))),"GRR",IF(AND(B63='Dropdown Answer Key'!$B$14,OR(E63="Unknown",F63="Unknown")),"Unknown SL","Non Lead")))))))))))</f>
        <v>Non Lead</v>
      </c>
      <c r="T63" s="114" t="str">
        <f>IF(OR(M63="",Q63="",S63="ERROR"),"BLANK",IF((AND(M63='Dropdown Answer Key'!$B$25,OR('Service Line Inventory'!S63="Lead",S63="Unknown SL"))),"Tier 1",IF(AND('Service Line Inventory'!M63='Dropdown Answer Key'!$B$26,OR('Service Line Inventory'!S63="Lead",S63="Unknown SL")),"Tier 2",IF(AND('Service Line Inventory'!M63='Dropdown Answer Key'!$B$27,OR('Service Line Inventory'!S63="Lead",S63="Unknown SL")),"Tier 2",IF('Service Line Inventory'!S63="GRR","Tier 3",IF((AND('Service Line Inventory'!M63='Dropdown Answer Key'!$B$25,'Service Line Inventory'!Q63='Dropdown Answer Key'!$M$25,O63='Dropdown Answer Key'!$G$27,'Service Line Inventory'!P63='Dropdown Answer Key'!$J$27,S63="Non Lead")),"Tier 4",IF((AND('Service Line Inventory'!M63='Dropdown Answer Key'!$B$25,'Service Line Inventory'!Q63='Dropdown Answer Key'!$M$25,O63='Dropdown Answer Key'!$G$27,S63="Non Lead")),"Tier 4",IF((AND('Service Line Inventory'!M63='Dropdown Answer Key'!$B$25,'Service Line Inventory'!Q63='Dropdown Answer Key'!$M$25,'Service Line Inventory'!P63='Dropdown Answer Key'!$J$27,S63="Non Lead")),"Tier 4","Tier 5"))))))))</f>
        <v>BLANK</v>
      </c>
      <c r="U63" s="115" t="str">
        <f t="shared" si="1"/>
        <v>NO</v>
      </c>
      <c r="V63" s="114" t="str">
        <f t="shared" si="2"/>
        <v>NO</v>
      </c>
      <c r="W63" s="114" t="str">
        <f t="shared" si="3"/>
        <v>NO</v>
      </c>
      <c r="X63" s="108"/>
      <c r="Y63" s="97"/>
      <c r="Z63" s="77"/>
    </row>
    <row r="64" spans="1:26" x14ac:dyDescent="0.3">
      <c r="A64" s="47">
        <v>593</v>
      </c>
      <c r="B64" s="73" t="s">
        <v>76</v>
      </c>
      <c r="C64" s="125" t="s">
        <v>303</v>
      </c>
      <c r="D64" s="73" t="s">
        <v>73</v>
      </c>
      <c r="E64" s="73" t="s">
        <v>81</v>
      </c>
      <c r="F64" s="73" t="s">
        <v>81</v>
      </c>
      <c r="G64" s="89" t="s">
        <v>986</v>
      </c>
      <c r="H64" s="94" t="s">
        <v>73</v>
      </c>
      <c r="I64" s="82" t="s">
        <v>72</v>
      </c>
      <c r="J64" s="74" t="s">
        <v>989</v>
      </c>
      <c r="K64" s="74" t="s">
        <v>989</v>
      </c>
      <c r="L64" s="93" t="str">
        <f t="shared" si="0"/>
        <v>Non Lead</v>
      </c>
      <c r="M64" s="109"/>
      <c r="N64" s="73"/>
      <c r="O64" s="73"/>
      <c r="P64" s="73"/>
      <c r="Q64" s="72"/>
      <c r="R64" s="73"/>
      <c r="S64" s="98" t="str">
        <f>IF(OR(B64="",$C$3="",$G$3=""),"ERROR",IF(AND(B64='Dropdown Answer Key'!$B$12,OR(E64="Lead",E64="U, May have L",E64="COM",E64="")),"Lead",IF(AND(B64='Dropdown Answer Key'!$B$12,OR(AND(E64="GALV",H64="Y"),AND(E64="GALV",H64="UN"),AND(E64="GALV",H64=""))),"GRR",IF(AND(B64='Dropdown Answer Key'!$B$12,E64="Unknown"),"Unknown SL",IF(AND(B64='Dropdown Answer Key'!$B$13,OR(F64="Lead",F64="U, May have L",F64="COM",F64="")),"Lead",IF(AND(B64='Dropdown Answer Key'!$B$13,OR(AND(F64="GALV",H64="Y"),AND(F64="GALV",H64="UN"),AND(F64="GALV",H64=""))),"GRR",IF(AND(B64='Dropdown Answer Key'!$B$13,F64="Unknown"),"Unknown SL",IF(AND(B64='Dropdown Answer Key'!$B$14,OR(E64="Lead",E64="U, May have L",E64="COM",E64="")),"Lead",IF(AND(B64='Dropdown Answer Key'!$B$14,OR(F64="Lead",F64="U, May have L",F64="COM",F64="")),"Lead",IF(AND(B64='Dropdown Answer Key'!$B$14,OR(AND(E64="GALV",H64="Y"),AND(E64="GALV",H64="UN"),AND(E64="GALV",H64=""),AND(F64="GALV",H64="Y"),AND(F64="GALV",H64="UN"),AND(F64="GALV",H64=""),AND(F64="GALV",I64="Y"),AND(F64="GALV",I64="UN"),AND(F64="GALV",I64=""))),"GRR",IF(AND(B64='Dropdown Answer Key'!$B$14,OR(E64="Unknown",F64="Unknown")),"Unknown SL","Non Lead")))))))))))</f>
        <v>Non Lead</v>
      </c>
      <c r="T64" s="75" t="str">
        <f>IF(OR(M64="",Q64="",S64="ERROR"),"BLANK",IF((AND(M64='Dropdown Answer Key'!$B$25,OR('Service Line Inventory'!S64="Lead",S64="Unknown SL"))),"Tier 1",IF(AND('Service Line Inventory'!M64='Dropdown Answer Key'!$B$26,OR('Service Line Inventory'!S64="Lead",S64="Unknown SL")),"Tier 2",IF(AND('Service Line Inventory'!M64='Dropdown Answer Key'!$B$27,OR('Service Line Inventory'!S64="Lead",S64="Unknown SL")),"Tier 2",IF('Service Line Inventory'!S64="GRR","Tier 3",IF((AND('Service Line Inventory'!M64='Dropdown Answer Key'!$B$25,'Service Line Inventory'!Q64='Dropdown Answer Key'!$M$25,O64='Dropdown Answer Key'!$G$27,'Service Line Inventory'!P64='Dropdown Answer Key'!$J$27,S64="Non Lead")),"Tier 4",IF((AND('Service Line Inventory'!M64='Dropdown Answer Key'!$B$25,'Service Line Inventory'!Q64='Dropdown Answer Key'!$M$25,O64='Dropdown Answer Key'!$G$27,S64="Non Lead")),"Tier 4",IF((AND('Service Line Inventory'!M64='Dropdown Answer Key'!$B$25,'Service Line Inventory'!Q64='Dropdown Answer Key'!$M$25,'Service Line Inventory'!P64='Dropdown Answer Key'!$J$27,S64="Non Lead")),"Tier 4","Tier 5"))))))))</f>
        <v>BLANK</v>
      </c>
      <c r="U64" s="101" t="str">
        <f t="shared" si="1"/>
        <v>NO</v>
      </c>
      <c r="V64" s="75" t="str">
        <f t="shared" si="2"/>
        <v>NO</v>
      </c>
      <c r="W64" s="75" t="str">
        <f t="shared" si="3"/>
        <v>NO</v>
      </c>
      <c r="X64" s="107"/>
      <c r="Y64" s="76"/>
      <c r="Z64" s="77"/>
    </row>
    <row r="65" spans="1:26" x14ac:dyDescent="0.3">
      <c r="A65" s="47">
        <v>594</v>
      </c>
      <c r="B65" s="73" t="s">
        <v>76</v>
      </c>
      <c r="C65" s="125" t="s">
        <v>304</v>
      </c>
      <c r="D65" s="73" t="s">
        <v>73</v>
      </c>
      <c r="E65" s="73" t="s">
        <v>81</v>
      </c>
      <c r="F65" s="73" t="s">
        <v>81</v>
      </c>
      <c r="G65" s="89" t="s">
        <v>986</v>
      </c>
      <c r="H65" s="94" t="s">
        <v>73</v>
      </c>
      <c r="I65" s="82" t="s">
        <v>72</v>
      </c>
      <c r="J65" s="74" t="s">
        <v>989</v>
      </c>
      <c r="K65" s="74" t="s">
        <v>989</v>
      </c>
      <c r="L65" s="94" t="str">
        <f t="shared" si="0"/>
        <v>Non Lead</v>
      </c>
      <c r="M65" s="110"/>
      <c r="N65" s="82"/>
      <c r="O65" s="82"/>
      <c r="P65" s="82"/>
      <c r="Q65" s="81"/>
      <c r="R65" s="82"/>
      <c r="S65" s="113" t="str">
        <f>IF(OR(B65="",$C$3="",$G$3=""),"ERROR",IF(AND(B65='Dropdown Answer Key'!$B$12,OR(E65="Lead",E65="U, May have L",E65="COM",E65="")),"Lead",IF(AND(B65='Dropdown Answer Key'!$B$12,OR(AND(E65="GALV",H65="Y"),AND(E65="GALV",H65="UN"),AND(E65="GALV",H65=""))),"GRR",IF(AND(B65='Dropdown Answer Key'!$B$12,E65="Unknown"),"Unknown SL",IF(AND(B65='Dropdown Answer Key'!$B$13,OR(F65="Lead",F65="U, May have L",F65="COM",F65="")),"Lead",IF(AND(B65='Dropdown Answer Key'!$B$13,OR(AND(F65="GALV",H65="Y"),AND(F65="GALV",H65="UN"),AND(F65="GALV",H65=""))),"GRR",IF(AND(B65='Dropdown Answer Key'!$B$13,F65="Unknown"),"Unknown SL",IF(AND(B65='Dropdown Answer Key'!$B$14,OR(E65="Lead",E65="U, May have L",E65="COM",E65="")),"Lead",IF(AND(B65='Dropdown Answer Key'!$B$14,OR(F65="Lead",F65="U, May have L",F65="COM",F65="")),"Lead",IF(AND(B65='Dropdown Answer Key'!$B$14,OR(AND(E65="GALV",H65="Y"),AND(E65="GALV",H65="UN"),AND(E65="GALV",H65=""),AND(F65="GALV",H65="Y"),AND(F65="GALV",H65="UN"),AND(F65="GALV",H65=""),AND(F65="GALV",I65="Y"),AND(F65="GALV",I65="UN"),AND(F65="GALV",I65=""))),"GRR",IF(AND(B65='Dropdown Answer Key'!$B$14,OR(E65="Unknown",F65="Unknown")),"Unknown SL","Non Lead")))))))))))</f>
        <v>Non Lead</v>
      </c>
      <c r="T65" s="114" t="str">
        <f>IF(OR(M65="",Q65="",S65="ERROR"),"BLANK",IF((AND(M65='Dropdown Answer Key'!$B$25,OR('Service Line Inventory'!S65="Lead",S65="Unknown SL"))),"Tier 1",IF(AND('Service Line Inventory'!M65='Dropdown Answer Key'!$B$26,OR('Service Line Inventory'!S65="Lead",S65="Unknown SL")),"Tier 2",IF(AND('Service Line Inventory'!M65='Dropdown Answer Key'!$B$27,OR('Service Line Inventory'!S65="Lead",S65="Unknown SL")),"Tier 2",IF('Service Line Inventory'!S65="GRR","Tier 3",IF((AND('Service Line Inventory'!M65='Dropdown Answer Key'!$B$25,'Service Line Inventory'!Q65='Dropdown Answer Key'!$M$25,O65='Dropdown Answer Key'!$G$27,'Service Line Inventory'!P65='Dropdown Answer Key'!$J$27,S65="Non Lead")),"Tier 4",IF((AND('Service Line Inventory'!M65='Dropdown Answer Key'!$B$25,'Service Line Inventory'!Q65='Dropdown Answer Key'!$M$25,O65='Dropdown Answer Key'!$G$27,S65="Non Lead")),"Tier 4",IF((AND('Service Line Inventory'!M65='Dropdown Answer Key'!$B$25,'Service Line Inventory'!Q65='Dropdown Answer Key'!$M$25,'Service Line Inventory'!P65='Dropdown Answer Key'!$J$27,S65="Non Lead")),"Tier 4","Tier 5"))))))))</f>
        <v>BLANK</v>
      </c>
      <c r="U65" s="115" t="str">
        <f t="shared" si="1"/>
        <v>NO</v>
      </c>
      <c r="V65" s="114" t="str">
        <f t="shared" si="2"/>
        <v>NO</v>
      </c>
      <c r="W65" s="114" t="str">
        <f t="shared" si="3"/>
        <v>NO</v>
      </c>
      <c r="X65" s="108"/>
      <c r="Y65" s="97"/>
      <c r="Z65" s="77"/>
    </row>
    <row r="66" spans="1:26" x14ac:dyDescent="0.3">
      <c r="A66" s="47">
        <v>595</v>
      </c>
      <c r="B66" s="73" t="s">
        <v>76</v>
      </c>
      <c r="C66" s="125" t="s">
        <v>305</v>
      </c>
      <c r="D66" s="73" t="s">
        <v>73</v>
      </c>
      <c r="E66" s="73" t="s">
        <v>81</v>
      </c>
      <c r="F66" s="73" t="s">
        <v>81</v>
      </c>
      <c r="G66" s="89" t="s">
        <v>986</v>
      </c>
      <c r="H66" s="94" t="s">
        <v>73</v>
      </c>
      <c r="I66" s="82" t="s">
        <v>72</v>
      </c>
      <c r="J66" s="74" t="s">
        <v>989</v>
      </c>
      <c r="K66" s="74" t="s">
        <v>989</v>
      </c>
      <c r="L66" s="93" t="str">
        <f t="shared" si="0"/>
        <v>Non Lead</v>
      </c>
      <c r="M66" s="109"/>
      <c r="N66" s="73"/>
      <c r="O66" s="73"/>
      <c r="P66" s="73"/>
      <c r="Q66" s="72"/>
      <c r="R66" s="73"/>
      <c r="S66" s="98" t="str">
        <f>IF(OR(B66="",$C$3="",$G$3=""),"ERROR",IF(AND(B66='Dropdown Answer Key'!$B$12,OR(E66="Lead",E66="U, May have L",E66="COM",E66="")),"Lead",IF(AND(B66='Dropdown Answer Key'!$B$12,OR(AND(E66="GALV",H66="Y"),AND(E66="GALV",H66="UN"),AND(E66="GALV",H66=""))),"GRR",IF(AND(B66='Dropdown Answer Key'!$B$12,E66="Unknown"),"Unknown SL",IF(AND(B66='Dropdown Answer Key'!$B$13,OR(F66="Lead",F66="U, May have L",F66="COM",F66="")),"Lead",IF(AND(B66='Dropdown Answer Key'!$B$13,OR(AND(F66="GALV",H66="Y"),AND(F66="GALV",H66="UN"),AND(F66="GALV",H66=""))),"GRR",IF(AND(B66='Dropdown Answer Key'!$B$13,F66="Unknown"),"Unknown SL",IF(AND(B66='Dropdown Answer Key'!$B$14,OR(E66="Lead",E66="U, May have L",E66="COM",E66="")),"Lead",IF(AND(B66='Dropdown Answer Key'!$B$14,OR(F66="Lead",F66="U, May have L",F66="COM",F66="")),"Lead",IF(AND(B66='Dropdown Answer Key'!$B$14,OR(AND(E66="GALV",H66="Y"),AND(E66="GALV",H66="UN"),AND(E66="GALV",H66=""),AND(F66="GALV",H66="Y"),AND(F66="GALV",H66="UN"),AND(F66="GALV",H66=""),AND(F66="GALV",I66="Y"),AND(F66="GALV",I66="UN"),AND(F66="GALV",I66=""))),"GRR",IF(AND(B66='Dropdown Answer Key'!$B$14,OR(E66="Unknown",F66="Unknown")),"Unknown SL","Non Lead")))))))))))</f>
        <v>Non Lead</v>
      </c>
      <c r="T66" s="75" t="str">
        <f>IF(OR(M66="",Q66="",S66="ERROR"),"BLANK",IF((AND(M66='Dropdown Answer Key'!$B$25,OR('Service Line Inventory'!S66="Lead",S66="Unknown SL"))),"Tier 1",IF(AND('Service Line Inventory'!M66='Dropdown Answer Key'!$B$26,OR('Service Line Inventory'!S66="Lead",S66="Unknown SL")),"Tier 2",IF(AND('Service Line Inventory'!M66='Dropdown Answer Key'!$B$27,OR('Service Line Inventory'!S66="Lead",S66="Unknown SL")),"Tier 2",IF('Service Line Inventory'!S66="GRR","Tier 3",IF((AND('Service Line Inventory'!M66='Dropdown Answer Key'!$B$25,'Service Line Inventory'!Q66='Dropdown Answer Key'!$M$25,O66='Dropdown Answer Key'!$G$27,'Service Line Inventory'!P66='Dropdown Answer Key'!$J$27,S66="Non Lead")),"Tier 4",IF((AND('Service Line Inventory'!M66='Dropdown Answer Key'!$B$25,'Service Line Inventory'!Q66='Dropdown Answer Key'!$M$25,O66='Dropdown Answer Key'!$G$27,S66="Non Lead")),"Tier 4",IF((AND('Service Line Inventory'!M66='Dropdown Answer Key'!$B$25,'Service Line Inventory'!Q66='Dropdown Answer Key'!$M$25,'Service Line Inventory'!P66='Dropdown Answer Key'!$J$27,S66="Non Lead")),"Tier 4","Tier 5"))))))))</f>
        <v>BLANK</v>
      </c>
      <c r="U66" s="101" t="str">
        <f t="shared" si="1"/>
        <v>NO</v>
      </c>
      <c r="V66" s="75" t="str">
        <f t="shared" si="2"/>
        <v>NO</v>
      </c>
      <c r="W66" s="75" t="str">
        <f t="shared" si="3"/>
        <v>NO</v>
      </c>
      <c r="X66" s="107"/>
      <c r="Y66" s="76"/>
      <c r="Z66" s="77"/>
    </row>
    <row r="67" spans="1:26" x14ac:dyDescent="0.3">
      <c r="A67" s="47">
        <v>596</v>
      </c>
      <c r="B67" s="73" t="s">
        <v>76</v>
      </c>
      <c r="C67" s="125" t="s">
        <v>306</v>
      </c>
      <c r="D67" s="73" t="s">
        <v>73</v>
      </c>
      <c r="E67" s="73" t="s">
        <v>81</v>
      </c>
      <c r="F67" s="73" t="s">
        <v>81</v>
      </c>
      <c r="G67" s="89" t="s">
        <v>986</v>
      </c>
      <c r="H67" s="94" t="s">
        <v>73</v>
      </c>
      <c r="I67" s="82" t="s">
        <v>72</v>
      </c>
      <c r="J67" s="74" t="s">
        <v>989</v>
      </c>
      <c r="K67" s="74" t="s">
        <v>989</v>
      </c>
      <c r="L67" s="94" t="str">
        <f t="shared" si="0"/>
        <v>Non Lead</v>
      </c>
      <c r="M67" s="110"/>
      <c r="N67" s="82"/>
      <c r="O67" s="82"/>
      <c r="P67" s="82"/>
      <c r="Q67" s="81"/>
      <c r="R67" s="82"/>
      <c r="S67" s="113" t="str">
        <f>IF(OR(B67="",$C$3="",$G$3=""),"ERROR",IF(AND(B67='Dropdown Answer Key'!$B$12,OR(E67="Lead",E67="U, May have L",E67="COM",E67="")),"Lead",IF(AND(B67='Dropdown Answer Key'!$B$12,OR(AND(E67="GALV",H67="Y"),AND(E67="GALV",H67="UN"),AND(E67="GALV",H67=""))),"GRR",IF(AND(B67='Dropdown Answer Key'!$B$12,E67="Unknown"),"Unknown SL",IF(AND(B67='Dropdown Answer Key'!$B$13,OR(F67="Lead",F67="U, May have L",F67="COM",F67="")),"Lead",IF(AND(B67='Dropdown Answer Key'!$B$13,OR(AND(F67="GALV",H67="Y"),AND(F67="GALV",H67="UN"),AND(F67="GALV",H67=""))),"GRR",IF(AND(B67='Dropdown Answer Key'!$B$13,F67="Unknown"),"Unknown SL",IF(AND(B67='Dropdown Answer Key'!$B$14,OR(E67="Lead",E67="U, May have L",E67="COM",E67="")),"Lead",IF(AND(B67='Dropdown Answer Key'!$B$14,OR(F67="Lead",F67="U, May have L",F67="COM",F67="")),"Lead",IF(AND(B67='Dropdown Answer Key'!$B$14,OR(AND(E67="GALV",H67="Y"),AND(E67="GALV",H67="UN"),AND(E67="GALV",H67=""),AND(F67="GALV",H67="Y"),AND(F67="GALV",H67="UN"),AND(F67="GALV",H67=""),AND(F67="GALV",I67="Y"),AND(F67="GALV",I67="UN"),AND(F67="GALV",I67=""))),"GRR",IF(AND(B67='Dropdown Answer Key'!$B$14,OR(E67="Unknown",F67="Unknown")),"Unknown SL","Non Lead")))))))))))</f>
        <v>Non Lead</v>
      </c>
      <c r="T67" s="114" t="str">
        <f>IF(OR(M67="",Q67="",S67="ERROR"),"BLANK",IF((AND(M67='Dropdown Answer Key'!$B$25,OR('Service Line Inventory'!S67="Lead",S67="Unknown SL"))),"Tier 1",IF(AND('Service Line Inventory'!M67='Dropdown Answer Key'!$B$26,OR('Service Line Inventory'!S67="Lead",S67="Unknown SL")),"Tier 2",IF(AND('Service Line Inventory'!M67='Dropdown Answer Key'!$B$27,OR('Service Line Inventory'!S67="Lead",S67="Unknown SL")),"Tier 2",IF('Service Line Inventory'!S67="GRR","Tier 3",IF((AND('Service Line Inventory'!M67='Dropdown Answer Key'!$B$25,'Service Line Inventory'!Q67='Dropdown Answer Key'!$M$25,O67='Dropdown Answer Key'!$G$27,'Service Line Inventory'!P67='Dropdown Answer Key'!$J$27,S67="Non Lead")),"Tier 4",IF((AND('Service Line Inventory'!M67='Dropdown Answer Key'!$B$25,'Service Line Inventory'!Q67='Dropdown Answer Key'!$M$25,O67='Dropdown Answer Key'!$G$27,S67="Non Lead")),"Tier 4",IF((AND('Service Line Inventory'!M67='Dropdown Answer Key'!$B$25,'Service Line Inventory'!Q67='Dropdown Answer Key'!$M$25,'Service Line Inventory'!P67='Dropdown Answer Key'!$J$27,S67="Non Lead")),"Tier 4","Tier 5"))))))))</f>
        <v>BLANK</v>
      </c>
      <c r="U67" s="115" t="str">
        <f t="shared" si="1"/>
        <v>NO</v>
      </c>
      <c r="V67" s="114" t="str">
        <f t="shared" si="2"/>
        <v>NO</v>
      </c>
      <c r="W67" s="114" t="str">
        <f t="shared" si="3"/>
        <v>NO</v>
      </c>
      <c r="X67" s="108"/>
      <c r="Y67" s="97"/>
      <c r="Z67" s="77"/>
    </row>
    <row r="68" spans="1:26" x14ac:dyDescent="0.3">
      <c r="A68" s="47">
        <v>597</v>
      </c>
      <c r="B68" s="73" t="s">
        <v>76</v>
      </c>
      <c r="C68" s="125" t="s">
        <v>307</v>
      </c>
      <c r="D68" s="73" t="s">
        <v>73</v>
      </c>
      <c r="E68" s="73" t="s">
        <v>81</v>
      </c>
      <c r="F68" s="73" t="s">
        <v>81</v>
      </c>
      <c r="G68" s="89" t="s">
        <v>986</v>
      </c>
      <c r="H68" s="94" t="s">
        <v>73</v>
      </c>
      <c r="I68" s="82" t="s">
        <v>72</v>
      </c>
      <c r="J68" s="74" t="s">
        <v>989</v>
      </c>
      <c r="K68" s="74" t="s">
        <v>989</v>
      </c>
      <c r="L68" s="93" t="str">
        <f t="shared" si="0"/>
        <v>Non Lead</v>
      </c>
      <c r="M68" s="109"/>
      <c r="N68" s="73"/>
      <c r="O68" s="73"/>
      <c r="P68" s="73"/>
      <c r="Q68" s="72"/>
      <c r="R68" s="73"/>
      <c r="S68" s="98" t="str">
        <f>IF(OR(B68="",$C$3="",$G$3=""),"ERROR",IF(AND(B68='Dropdown Answer Key'!$B$12,OR(E68="Lead",E68="U, May have L",E68="COM",E68="")),"Lead",IF(AND(B68='Dropdown Answer Key'!$B$12,OR(AND(E68="GALV",H68="Y"),AND(E68="GALV",H68="UN"),AND(E68="GALV",H68=""))),"GRR",IF(AND(B68='Dropdown Answer Key'!$B$12,E68="Unknown"),"Unknown SL",IF(AND(B68='Dropdown Answer Key'!$B$13,OR(F68="Lead",F68="U, May have L",F68="COM",F68="")),"Lead",IF(AND(B68='Dropdown Answer Key'!$B$13,OR(AND(F68="GALV",H68="Y"),AND(F68="GALV",H68="UN"),AND(F68="GALV",H68=""))),"GRR",IF(AND(B68='Dropdown Answer Key'!$B$13,F68="Unknown"),"Unknown SL",IF(AND(B68='Dropdown Answer Key'!$B$14,OR(E68="Lead",E68="U, May have L",E68="COM",E68="")),"Lead",IF(AND(B68='Dropdown Answer Key'!$B$14,OR(F68="Lead",F68="U, May have L",F68="COM",F68="")),"Lead",IF(AND(B68='Dropdown Answer Key'!$B$14,OR(AND(E68="GALV",H68="Y"),AND(E68="GALV",H68="UN"),AND(E68="GALV",H68=""),AND(F68="GALV",H68="Y"),AND(F68="GALV",H68="UN"),AND(F68="GALV",H68=""),AND(F68="GALV",I68="Y"),AND(F68="GALV",I68="UN"),AND(F68="GALV",I68=""))),"GRR",IF(AND(B68='Dropdown Answer Key'!$B$14,OR(E68="Unknown",F68="Unknown")),"Unknown SL","Non Lead")))))))))))</f>
        <v>Non Lead</v>
      </c>
      <c r="T68" s="75" t="str">
        <f>IF(OR(M68="",Q68="",S68="ERROR"),"BLANK",IF((AND(M68='Dropdown Answer Key'!$B$25,OR('Service Line Inventory'!S68="Lead",S68="Unknown SL"))),"Tier 1",IF(AND('Service Line Inventory'!M68='Dropdown Answer Key'!$B$26,OR('Service Line Inventory'!S68="Lead",S68="Unknown SL")),"Tier 2",IF(AND('Service Line Inventory'!M68='Dropdown Answer Key'!$B$27,OR('Service Line Inventory'!S68="Lead",S68="Unknown SL")),"Tier 2",IF('Service Line Inventory'!S68="GRR","Tier 3",IF((AND('Service Line Inventory'!M68='Dropdown Answer Key'!$B$25,'Service Line Inventory'!Q68='Dropdown Answer Key'!$M$25,O68='Dropdown Answer Key'!$G$27,'Service Line Inventory'!P68='Dropdown Answer Key'!$J$27,S68="Non Lead")),"Tier 4",IF((AND('Service Line Inventory'!M68='Dropdown Answer Key'!$B$25,'Service Line Inventory'!Q68='Dropdown Answer Key'!$M$25,O68='Dropdown Answer Key'!$G$27,S68="Non Lead")),"Tier 4",IF((AND('Service Line Inventory'!M68='Dropdown Answer Key'!$B$25,'Service Line Inventory'!Q68='Dropdown Answer Key'!$M$25,'Service Line Inventory'!P68='Dropdown Answer Key'!$J$27,S68="Non Lead")),"Tier 4","Tier 5"))))))))</f>
        <v>BLANK</v>
      </c>
      <c r="U68" s="101" t="str">
        <f t="shared" si="1"/>
        <v>NO</v>
      </c>
      <c r="V68" s="75" t="str">
        <f t="shared" si="2"/>
        <v>NO</v>
      </c>
      <c r="W68" s="75" t="str">
        <f t="shared" si="3"/>
        <v>NO</v>
      </c>
      <c r="X68" s="107"/>
      <c r="Y68" s="76"/>
      <c r="Z68" s="77"/>
    </row>
    <row r="69" spans="1:26" x14ac:dyDescent="0.3">
      <c r="A69" s="47">
        <v>598</v>
      </c>
      <c r="B69" s="73" t="s">
        <v>76</v>
      </c>
      <c r="C69" s="125" t="s">
        <v>308</v>
      </c>
      <c r="D69" s="73" t="s">
        <v>73</v>
      </c>
      <c r="E69" s="73" t="s">
        <v>81</v>
      </c>
      <c r="F69" s="73" t="s">
        <v>81</v>
      </c>
      <c r="G69" s="89" t="s">
        <v>986</v>
      </c>
      <c r="H69" s="94" t="s">
        <v>73</v>
      </c>
      <c r="I69" s="82" t="s">
        <v>72</v>
      </c>
      <c r="J69" s="74" t="s">
        <v>989</v>
      </c>
      <c r="K69" s="74" t="s">
        <v>989</v>
      </c>
      <c r="L69" s="94" t="str">
        <f t="shared" si="0"/>
        <v>Non Lead</v>
      </c>
      <c r="M69" s="110"/>
      <c r="N69" s="82"/>
      <c r="O69" s="82"/>
      <c r="P69" s="82"/>
      <c r="Q69" s="81"/>
      <c r="R69" s="82"/>
      <c r="S69" s="113" t="str">
        <f>IF(OR(B69="",$C$3="",$G$3=""),"ERROR",IF(AND(B69='Dropdown Answer Key'!$B$12,OR(E69="Lead",E69="U, May have L",E69="COM",E69="")),"Lead",IF(AND(B69='Dropdown Answer Key'!$B$12,OR(AND(E69="GALV",H69="Y"),AND(E69="GALV",H69="UN"),AND(E69="GALV",H69=""))),"GRR",IF(AND(B69='Dropdown Answer Key'!$B$12,E69="Unknown"),"Unknown SL",IF(AND(B69='Dropdown Answer Key'!$B$13,OR(F69="Lead",F69="U, May have L",F69="COM",F69="")),"Lead",IF(AND(B69='Dropdown Answer Key'!$B$13,OR(AND(F69="GALV",H69="Y"),AND(F69="GALV",H69="UN"),AND(F69="GALV",H69=""))),"GRR",IF(AND(B69='Dropdown Answer Key'!$B$13,F69="Unknown"),"Unknown SL",IF(AND(B69='Dropdown Answer Key'!$B$14,OR(E69="Lead",E69="U, May have L",E69="COM",E69="")),"Lead",IF(AND(B69='Dropdown Answer Key'!$B$14,OR(F69="Lead",F69="U, May have L",F69="COM",F69="")),"Lead",IF(AND(B69='Dropdown Answer Key'!$B$14,OR(AND(E69="GALV",H69="Y"),AND(E69="GALV",H69="UN"),AND(E69="GALV",H69=""),AND(F69="GALV",H69="Y"),AND(F69="GALV",H69="UN"),AND(F69="GALV",H69=""),AND(F69="GALV",I69="Y"),AND(F69="GALV",I69="UN"),AND(F69="GALV",I69=""))),"GRR",IF(AND(B69='Dropdown Answer Key'!$B$14,OR(E69="Unknown",F69="Unknown")),"Unknown SL","Non Lead")))))))))))</f>
        <v>Non Lead</v>
      </c>
      <c r="T69" s="114" t="str">
        <f>IF(OR(M69="",Q69="",S69="ERROR"),"BLANK",IF((AND(M69='Dropdown Answer Key'!$B$25,OR('Service Line Inventory'!S69="Lead",S69="Unknown SL"))),"Tier 1",IF(AND('Service Line Inventory'!M69='Dropdown Answer Key'!$B$26,OR('Service Line Inventory'!S69="Lead",S69="Unknown SL")),"Tier 2",IF(AND('Service Line Inventory'!M69='Dropdown Answer Key'!$B$27,OR('Service Line Inventory'!S69="Lead",S69="Unknown SL")),"Tier 2",IF('Service Line Inventory'!S69="GRR","Tier 3",IF((AND('Service Line Inventory'!M69='Dropdown Answer Key'!$B$25,'Service Line Inventory'!Q69='Dropdown Answer Key'!$M$25,O69='Dropdown Answer Key'!$G$27,'Service Line Inventory'!P69='Dropdown Answer Key'!$J$27,S69="Non Lead")),"Tier 4",IF((AND('Service Line Inventory'!M69='Dropdown Answer Key'!$B$25,'Service Line Inventory'!Q69='Dropdown Answer Key'!$M$25,O69='Dropdown Answer Key'!$G$27,S69="Non Lead")),"Tier 4",IF((AND('Service Line Inventory'!M69='Dropdown Answer Key'!$B$25,'Service Line Inventory'!Q69='Dropdown Answer Key'!$M$25,'Service Line Inventory'!P69='Dropdown Answer Key'!$J$27,S69="Non Lead")),"Tier 4","Tier 5"))))))))</f>
        <v>BLANK</v>
      </c>
      <c r="U69" s="115" t="str">
        <f t="shared" si="1"/>
        <v>NO</v>
      </c>
      <c r="V69" s="114" t="str">
        <f t="shared" si="2"/>
        <v>NO</v>
      </c>
      <c r="W69" s="114" t="str">
        <f t="shared" si="3"/>
        <v>NO</v>
      </c>
      <c r="X69" s="108"/>
      <c r="Y69" s="97"/>
      <c r="Z69" s="77"/>
    </row>
    <row r="70" spans="1:26" x14ac:dyDescent="0.3">
      <c r="A70" s="47">
        <v>599</v>
      </c>
      <c r="B70" s="73" t="s">
        <v>76</v>
      </c>
      <c r="C70" s="125" t="s">
        <v>309</v>
      </c>
      <c r="D70" s="73" t="s">
        <v>73</v>
      </c>
      <c r="E70" s="73" t="s">
        <v>81</v>
      </c>
      <c r="F70" s="73" t="s">
        <v>81</v>
      </c>
      <c r="G70" s="89" t="s">
        <v>986</v>
      </c>
      <c r="H70" s="94" t="s">
        <v>73</v>
      </c>
      <c r="I70" s="82" t="s">
        <v>72</v>
      </c>
      <c r="J70" s="74" t="s">
        <v>989</v>
      </c>
      <c r="K70" s="74" t="s">
        <v>989</v>
      </c>
      <c r="L70" s="93" t="str">
        <f t="shared" ref="L70:L133" si="4">S70</f>
        <v>Non Lead</v>
      </c>
      <c r="M70" s="109"/>
      <c r="N70" s="73"/>
      <c r="O70" s="73"/>
      <c r="P70" s="73"/>
      <c r="Q70" s="72"/>
      <c r="R70" s="73"/>
      <c r="S70" s="98" t="str">
        <f>IF(OR(B70="",$C$3="",$G$3=""),"ERROR",IF(AND(B70='Dropdown Answer Key'!$B$12,OR(E70="Lead",E70="U, May have L",E70="COM",E70="")),"Lead",IF(AND(B70='Dropdown Answer Key'!$B$12,OR(AND(E70="GALV",H70="Y"),AND(E70="GALV",H70="UN"),AND(E70="GALV",H70=""))),"GRR",IF(AND(B70='Dropdown Answer Key'!$B$12,E70="Unknown"),"Unknown SL",IF(AND(B70='Dropdown Answer Key'!$B$13,OR(F70="Lead",F70="U, May have L",F70="COM",F70="")),"Lead",IF(AND(B70='Dropdown Answer Key'!$B$13,OR(AND(F70="GALV",H70="Y"),AND(F70="GALV",H70="UN"),AND(F70="GALV",H70=""))),"GRR",IF(AND(B70='Dropdown Answer Key'!$B$13,F70="Unknown"),"Unknown SL",IF(AND(B70='Dropdown Answer Key'!$B$14,OR(E70="Lead",E70="U, May have L",E70="COM",E70="")),"Lead",IF(AND(B70='Dropdown Answer Key'!$B$14,OR(F70="Lead",F70="U, May have L",F70="COM",F70="")),"Lead",IF(AND(B70='Dropdown Answer Key'!$B$14,OR(AND(E70="GALV",H70="Y"),AND(E70="GALV",H70="UN"),AND(E70="GALV",H70=""),AND(F70="GALV",H70="Y"),AND(F70="GALV",H70="UN"),AND(F70="GALV",H70=""),AND(F70="GALV",I70="Y"),AND(F70="GALV",I70="UN"),AND(F70="GALV",I70=""))),"GRR",IF(AND(B70='Dropdown Answer Key'!$B$14,OR(E70="Unknown",F70="Unknown")),"Unknown SL","Non Lead")))))))))))</f>
        <v>Non Lead</v>
      </c>
      <c r="T70" s="75" t="str">
        <f>IF(OR(M70="",Q70="",S70="ERROR"),"BLANK",IF((AND(M70='Dropdown Answer Key'!$B$25,OR('Service Line Inventory'!S70="Lead",S70="Unknown SL"))),"Tier 1",IF(AND('Service Line Inventory'!M70='Dropdown Answer Key'!$B$26,OR('Service Line Inventory'!S70="Lead",S70="Unknown SL")),"Tier 2",IF(AND('Service Line Inventory'!M70='Dropdown Answer Key'!$B$27,OR('Service Line Inventory'!S70="Lead",S70="Unknown SL")),"Tier 2",IF('Service Line Inventory'!S70="GRR","Tier 3",IF((AND('Service Line Inventory'!M70='Dropdown Answer Key'!$B$25,'Service Line Inventory'!Q70='Dropdown Answer Key'!$M$25,O70='Dropdown Answer Key'!$G$27,'Service Line Inventory'!P70='Dropdown Answer Key'!$J$27,S70="Non Lead")),"Tier 4",IF((AND('Service Line Inventory'!M70='Dropdown Answer Key'!$B$25,'Service Line Inventory'!Q70='Dropdown Answer Key'!$M$25,O70='Dropdown Answer Key'!$G$27,S70="Non Lead")),"Tier 4",IF((AND('Service Line Inventory'!M70='Dropdown Answer Key'!$B$25,'Service Line Inventory'!Q70='Dropdown Answer Key'!$M$25,'Service Line Inventory'!P70='Dropdown Answer Key'!$J$27,S70="Non Lead")),"Tier 4","Tier 5"))))))))</f>
        <v>BLANK</v>
      </c>
      <c r="U70" s="101" t="str">
        <f t="shared" si="1"/>
        <v>NO</v>
      </c>
      <c r="V70" s="75" t="str">
        <f t="shared" si="2"/>
        <v>NO</v>
      </c>
      <c r="W70" s="75" t="str">
        <f t="shared" si="3"/>
        <v>NO</v>
      </c>
      <c r="X70" s="107"/>
      <c r="Y70" s="76"/>
      <c r="Z70" s="77"/>
    </row>
    <row r="71" spans="1:26" x14ac:dyDescent="0.3">
      <c r="A71" s="47">
        <v>600</v>
      </c>
      <c r="B71" s="73" t="s">
        <v>76</v>
      </c>
      <c r="C71" s="125" t="s">
        <v>310</v>
      </c>
      <c r="D71" s="73" t="s">
        <v>73</v>
      </c>
      <c r="E71" s="73" t="s">
        <v>81</v>
      </c>
      <c r="F71" s="73" t="s">
        <v>81</v>
      </c>
      <c r="G71" s="89" t="s">
        <v>986</v>
      </c>
      <c r="H71" s="94" t="s">
        <v>73</v>
      </c>
      <c r="I71" s="82" t="s">
        <v>72</v>
      </c>
      <c r="J71" s="74" t="s">
        <v>989</v>
      </c>
      <c r="K71" s="74" t="s">
        <v>989</v>
      </c>
      <c r="L71" s="94" t="str">
        <f t="shared" si="4"/>
        <v>Non Lead</v>
      </c>
      <c r="M71" s="110"/>
      <c r="N71" s="82"/>
      <c r="O71" s="82"/>
      <c r="P71" s="82"/>
      <c r="Q71" s="81"/>
      <c r="R71" s="82"/>
      <c r="S71" s="113" t="str">
        <f>IF(OR(B71="",$C$3="",$G$3=""),"ERROR",IF(AND(B71='Dropdown Answer Key'!$B$12,OR(E71="Lead",E71="U, May have L",E71="COM",E71="")),"Lead",IF(AND(B71='Dropdown Answer Key'!$B$12,OR(AND(E71="GALV",H71="Y"),AND(E71="GALV",H71="UN"),AND(E71="GALV",H71=""))),"GRR",IF(AND(B71='Dropdown Answer Key'!$B$12,E71="Unknown"),"Unknown SL",IF(AND(B71='Dropdown Answer Key'!$B$13,OR(F71="Lead",F71="U, May have L",F71="COM",F71="")),"Lead",IF(AND(B71='Dropdown Answer Key'!$B$13,OR(AND(F71="GALV",H71="Y"),AND(F71="GALV",H71="UN"),AND(F71="GALV",H71=""))),"GRR",IF(AND(B71='Dropdown Answer Key'!$B$13,F71="Unknown"),"Unknown SL",IF(AND(B71='Dropdown Answer Key'!$B$14,OR(E71="Lead",E71="U, May have L",E71="COM",E71="")),"Lead",IF(AND(B71='Dropdown Answer Key'!$B$14,OR(F71="Lead",F71="U, May have L",F71="COM",F71="")),"Lead",IF(AND(B71='Dropdown Answer Key'!$B$14,OR(AND(E71="GALV",H71="Y"),AND(E71="GALV",H71="UN"),AND(E71="GALV",H71=""),AND(F71="GALV",H71="Y"),AND(F71="GALV",H71="UN"),AND(F71="GALV",H71=""),AND(F71="GALV",I71="Y"),AND(F71="GALV",I71="UN"),AND(F71="GALV",I71=""))),"GRR",IF(AND(B71='Dropdown Answer Key'!$B$14,OR(E71="Unknown",F71="Unknown")),"Unknown SL","Non Lead")))))))))))</f>
        <v>Non Lead</v>
      </c>
      <c r="T71" s="114" t="str">
        <f>IF(OR(M71="",Q71="",S71="ERROR"),"BLANK",IF((AND(M71='Dropdown Answer Key'!$B$25,OR('Service Line Inventory'!S71="Lead",S71="Unknown SL"))),"Tier 1",IF(AND('Service Line Inventory'!M71='Dropdown Answer Key'!$B$26,OR('Service Line Inventory'!S71="Lead",S71="Unknown SL")),"Tier 2",IF(AND('Service Line Inventory'!M71='Dropdown Answer Key'!$B$27,OR('Service Line Inventory'!S71="Lead",S71="Unknown SL")),"Tier 2",IF('Service Line Inventory'!S71="GRR","Tier 3",IF((AND('Service Line Inventory'!M71='Dropdown Answer Key'!$B$25,'Service Line Inventory'!Q71='Dropdown Answer Key'!$M$25,O71='Dropdown Answer Key'!$G$27,'Service Line Inventory'!P71='Dropdown Answer Key'!$J$27,S71="Non Lead")),"Tier 4",IF((AND('Service Line Inventory'!M71='Dropdown Answer Key'!$B$25,'Service Line Inventory'!Q71='Dropdown Answer Key'!$M$25,O71='Dropdown Answer Key'!$G$27,S71="Non Lead")),"Tier 4",IF((AND('Service Line Inventory'!M71='Dropdown Answer Key'!$B$25,'Service Line Inventory'!Q71='Dropdown Answer Key'!$M$25,'Service Line Inventory'!P71='Dropdown Answer Key'!$J$27,S71="Non Lead")),"Tier 4","Tier 5"))))))))</f>
        <v>BLANK</v>
      </c>
      <c r="U71" s="115" t="str">
        <f t="shared" ref="U71:U134" si="5">IF(OR(S71="LEAD",S71="GRR",S71="Unknown SL"),"YES",IF(S71="ERROR","ERROR","NO"))</f>
        <v>NO</v>
      </c>
      <c r="V71" s="114" t="str">
        <f t="shared" ref="V71:V134" si="6">IF((OR(S71="LEAD",S71="GRR",S71="Unknown SL")),"YES",IF(S71="ERROR","ERROR","NO"))</f>
        <v>NO</v>
      </c>
      <c r="W71" s="114" t="str">
        <f t="shared" ref="W71:W134" si="7">IF(V71="YES","YES","NO")</f>
        <v>NO</v>
      </c>
      <c r="X71" s="108"/>
      <c r="Y71" s="97"/>
      <c r="Z71" s="77"/>
    </row>
    <row r="72" spans="1:26" x14ac:dyDescent="0.3">
      <c r="A72" s="47">
        <v>601</v>
      </c>
      <c r="B72" s="73" t="s">
        <v>76</v>
      </c>
      <c r="C72" s="125" t="s">
        <v>311</v>
      </c>
      <c r="D72" s="73" t="s">
        <v>73</v>
      </c>
      <c r="E72" s="73" t="s">
        <v>81</v>
      </c>
      <c r="F72" s="73" t="s">
        <v>81</v>
      </c>
      <c r="G72" s="89" t="s">
        <v>986</v>
      </c>
      <c r="H72" s="94" t="s">
        <v>73</v>
      </c>
      <c r="I72" s="82" t="s">
        <v>72</v>
      </c>
      <c r="J72" s="74" t="s">
        <v>989</v>
      </c>
      <c r="K72" s="74" t="s">
        <v>989</v>
      </c>
      <c r="L72" s="93" t="str">
        <f t="shared" si="4"/>
        <v>Non Lead</v>
      </c>
      <c r="M72" s="109"/>
      <c r="N72" s="73"/>
      <c r="O72" s="73"/>
      <c r="P72" s="73"/>
      <c r="Q72" s="72"/>
      <c r="R72" s="73"/>
      <c r="S72" s="98" t="str">
        <f>IF(OR(B72="",$C$3="",$G$3=""),"ERROR",IF(AND(B72='Dropdown Answer Key'!$B$12,OR(E72="Lead",E72="U, May have L",E72="COM",E72="")),"Lead",IF(AND(B72='Dropdown Answer Key'!$B$12,OR(AND(E72="GALV",H72="Y"),AND(E72="GALV",H72="UN"),AND(E72="GALV",H72=""))),"GRR",IF(AND(B72='Dropdown Answer Key'!$B$12,E72="Unknown"),"Unknown SL",IF(AND(B72='Dropdown Answer Key'!$B$13,OR(F72="Lead",F72="U, May have L",F72="COM",F72="")),"Lead",IF(AND(B72='Dropdown Answer Key'!$B$13,OR(AND(F72="GALV",H72="Y"),AND(F72="GALV",H72="UN"),AND(F72="GALV",H72=""))),"GRR",IF(AND(B72='Dropdown Answer Key'!$B$13,F72="Unknown"),"Unknown SL",IF(AND(B72='Dropdown Answer Key'!$B$14,OR(E72="Lead",E72="U, May have L",E72="COM",E72="")),"Lead",IF(AND(B72='Dropdown Answer Key'!$B$14,OR(F72="Lead",F72="U, May have L",F72="COM",F72="")),"Lead",IF(AND(B72='Dropdown Answer Key'!$B$14,OR(AND(E72="GALV",H72="Y"),AND(E72="GALV",H72="UN"),AND(E72="GALV",H72=""),AND(F72="GALV",H72="Y"),AND(F72="GALV",H72="UN"),AND(F72="GALV",H72=""),AND(F72="GALV",I72="Y"),AND(F72="GALV",I72="UN"),AND(F72="GALV",I72=""))),"GRR",IF(AND(B72='Dropdown Answer Key'!$B$14,OR(E72="Unknown",F72="Unknown")),"Unknown SL","Non Lead")))))))))))</f>
        <v>Non Lead</v>
      </c>
      <c r="T72" s="75" t="str">
        <f>IF(OR(M72="",Q72="",S72="ERROR"),"BLANK",IF((AND(M72='Dropdown Answer Key'!$B$25,OR('Service Line Inventory'!S72="Lead",S72="Unknown SL"))),"Tier 1",IF(AND('Service Line Inventory'!M72='Dropdown Answer Key'!$B$26,OR('Service Line Inventory'!S72="Lead",S72="Unknown SL")),"Tier 2",IF(AND('Service Line Inventory'!M72='Dropdown Answer Key'!$B$27,OR('Service Line Inventory'!S72="Lead",S72="Unknown SL")),"Tier 2",IF('Service Line Inventory'!S72="GRR","Tier 3",IF((AND('Service Line Inventory'!M72='Dropdown Answer Key'!$B$25,'Service Line Inventory'!Q72='Dropdown Answer Key'!$M$25,O72='Dropdown Answer Key'!$G$27,'Service Line Inventory'!P72='Dropdown Answer Key'!$J$27,S72="Non Lead")),"Tier 4",IF((AND('Service Line Inventory'!M72='Dropdown Answer Key'!$B$25,'Service Line Inventory'!Q72='Dropdown Answer Key'!$M$25,O72='Dropdown Answer Key'!$G$27,S72="Non Lead")),"Tier 4",IF((AND('Service Line Inventory'!M72='Dropdown Answer Key'!$B$25,'Service Line Inventory'!Q72='Dropdown Answer Key'!$M$25,'Service Line Inventory'!P72='Dropdown Answer Key'!$J$27,S72="Non Lead")),"Tier 4","Tier 5"))))))))</f>
        <v>BLANK</v>
      </c>
      <c r="U72" s="101" t="str">
        <f t="shared" si="5"/>
        <v>NO</v>
      </c>
      <c r="V72" s="75" t="str">
        <f t="shared" si="6"/>
        <v>NO</v>
      </c>
      <c r="W72" s="75" t="str">
        <f t="shared" si="7"/>
        <v>NO</v>
      </c>
      <c r="X72" s="107"/>
      <c r="Y72" s="76"/>
      <c r="Z72" s="77"/>
    </row>
    <row r="73" spans="1:26" x14ac:dyDescent="0.3">
      <c r="A73" s="47">
        <v>602</v>
      </c>
      <c r="B73" s="73" t="s">
        <v>76</v>
      </c>
      <c r="C73" s="125" t="s">
        <v>1014</v>
      </c>
      <c r="D73" s="73" t="s">
        <v>73</v>
      </c>
      <c r="E73" s="73" t="s">
        <v>81</v>
      </c>
      <c r="F73" s="73" t="s">
        <v>81</v>
      </c>
      <c r="G73" s="89" t="s">
        <v>986</v>
      </c>
      <c r="H73" s="94" t="s">
        <v>73</v>
      </c>
      <c r="I73" s="82" t="s">
        <v>72</v>
      </c>
      <c r="J73" s="74" t="s">
        <v>989</v>
      </c>
      <c r="K73" s="74" t="s">
        <v>989</v>
      </c>
      <c r="L73" s="94" t="str">
        <f t="shared" si="4"/>
        <v>Non Lead</v>
      </c>
      <c r="M73" s="110"/>
      <c r="N73" s="82"/>
      <c r="O73" s="82"/>
      <c r="P73" s="82"/>
      <c r="Q73" s="81"/>
      <c r="R73" s="82"/>
      <c r="S73" s="113" t="str">
        <f>IF(OR(B73="",$C$3="",$G$3=""),"ERROR",IF(AND(B73='Dropdown Answer Key'!$B$12,OR(E73="Lead",E73="U, May have L",E73="COM",E73="")),"Lead",IF(AND(B73='Dropdown Answer Key'!$B$12,OR(AND(E73="GALV",H73="Y"),AND(E73="GALV",H73="UN"),AND(E73="GALV",H73=""))),"GRR",IF(AND(B73='Dropdown Answer Key'!$B$12,E73="Unknown"),"Unknown SL",IF(AND(B73='Dropdown Answer Key'!$B$13,OR(F73="Lead",F73="U, May have L",F73="COM",F73="")),"Lead",IF(AND(B73='Dropdown Answer Key'!$B$13,OR(AND(F73="GALV",H73="Y"),AND(F73="GALV",H73="UN"),AND(F73="GALV",H73=""))),"GRR",IF(AND(B73='Dropdown Answer Key'!$B$13,F73="Unknown"),"Unknown SL",IF(AND(B73='Dropdown Answer Key'!$B$14,OR(E73="Lead",E73="U, May have L",E73="COM",E73="")),"Lead",IF(AND(B73='Dropdown Answer Key'!$B$14,OR(F73="Lead",F73="U, May have L",F73="COM",F73="")),"Lead",IF(AND(B73='Dropdown Answer Key'!$B$14,OR(AND(E73="GALV",H73="Y"),AND(E73="GALV",H73="UN"),AND(E73="GALV",H73=""),AND(F73="GALV",H73="Y"),AND(F73="GALV",H73="UN"),AND(F73="GALV",H73=""),AND(F73="GALV",I73="Y"),AND(F73="GALV",I73="UN"),AND(F73="GALV",I73=""))),"GRR",IF(AND(B73='Dropdown Answer Key'!$B$14,OR(E73="Unknown",F73="Unknown")),"Unknown SL","Non Lead")))))))))))</f>
        <v>Non Lead</v>
      </c>
      <c r="T73" s="114" t="str">
        <f>IF(OR(M73="",Q73="",S73="ERROR"),"BLANK",IF((AND(M73='Dropdown Answer Key'!$B$25,OR('Service Line Inventory'!S73="Lead",S73="Unknown SL"))),"Tier 1",IF(AND('Service Line Inventory'!M73='Dropdown Answer Key'!$B$26,OR('Service Line Inventory'!S73="Lead",S73="Unknown SL")),"Tier 2",IF(AND('Service Line Inventory'!M73='Dropdown Answer Key'!$B$27,OR('Service Line Inventory'!S73="Lead",S73="Unknown SL")),"Tier 2",IF('Service Line Inventory'!S73="GRR","Tier 3",IF((AND('Service Line Inventory'!M73='Dropdown Answer Key'!$B$25,'Service Line Inventory'!Q73='Dropdown Answer Key'!$M$25,O73='Dropdown Answer Key'!$G$27,'Service Line Inventory'!P73='Dropdown Answer Key'!$J$27,S73="Non Lead")),"Tier 4",IF((AND('Service Line Inventory'!M73='Dropdown Answer Key'!$B$25,'Service Line Inventory'!Q73='Dropdown Answer Key'!$M$25,O73='Dropdown Answer Key'!$G$27,S73="Non Lead")),"Tier 4",IF((AND('Service Line Inventory'!M73='Dropdown Answer Key'!$B$25,'Service Line Inventory'!Q73='Dropdown Answer Key'!$M$25,'Service Line Inventory'!P73='Dropdown Answer Key'!$J$27,S73="Non Lead")),"Tier 4","Tier 5"))))))))</f>
        <v>BLANK</v>
      </c>
      <c r="U73" s="115" t="str">
        <f t="shared" si="5"/>
        <v>NO</v>
      </c>
      <c r="V73" s="114" t="str">
        <f t="shared" si="6"/>
        <v>NO</v>
      </c>
      <c r="W73" s="114" t="str">
        <f t="shared" si="7"/>
        <v>NO</v>
      </c>
      <c r="X73" s="108"/>
      <c r="Y73" s="97"/>
      <c r="Z73" s="77"/>
    </row>
    <row r="74" spans="1:26" x14ac:dyDescent="0.3">
      <c r="A74" s="47">
        <v>603</v>
      </c>
      <c r="B74" s="73" t="s">
        <v>76</v>
      </c>
      <c r="C74" s="125" t="s">
        <v>1015</v>
      </c>
      <c r="D74" s="73" t="s">
        <v>73</v>
      </c>
      <c r="E74" s="73" t="s">
        <v>81</v>
      </c>
      <c r="F74" s="73" t="s">
        <v>81</v>
      </c>
      <c r="G74" s="89" t="s">
        <v>986</v>
      </c>
      <c r="H74" s="94" t="s">
        <v>73</v>
      </c>
      <c r="I74" s="82" t="s">
        <v>72</v>
      </c>
      <c r="J74" s="74" t="s">
        <v>989</v>
      </c>
      <c r="K74" s="74" t="s">
        <v>989</v>
      </c>
      <c r="L74" s="93" t="str">
        <f t="shared" si="4"/>
        <v>Non Lead</v>
      </c>
      <c r="M74" s="109"/>
      <c r="N74" s="73"/>
      <c r="O74" s="73"/>
      <c r="P74" s="73"/>
      <c r="Q74" s="72"/>
      <c r="R74" s="73"/>
      <c r="S74" s="98" t="str">
        <f>IF(OR(B74="",$C$3="",$G$3=""),"ERROR",IF(AND(B74='Dropdown Answer Key'!$B$12,OR(E74="Lead",E74="U, May have L",E74="COM",E74="")),"Lead",IF(AND(B74='Dropdown Answer Key'!$B$12,OR(AND(E74="GALV",H74="Y"),AND(E74="GALV",H74="UN"),AND(E74="GALV",H74=""))),"GRR",IF(AND(B74='Dropdown Answer Key'!$B$12,E74="Unknown"),"Unknown SL",IF(AND(B74='Dropdown Answer Key'!$B$13,OR(F74="Lead",F74="U, May have L",F74="COM",F74="")),"Lead",IF(AND(B74='Dropdown Answer Key'!$B$13,OR(AND(F74="GALV",H74="Y"),AND(F74="GALV",H74="UN"),AND(F74="GALV",H74=""))),"GRR",IF(AND(B74='Dropdown Answer Key'!$B$13,F74="Unknown"),"Unknown SL",IF(AND(B74='Dropdown Answer Key'!$B$14,OR(E74="Lead",E74="U, May have L",E74="COM",E74="")),"Lead",IF(AND(B74='Dropdown Answer Key'!$B$14,OR(F74="Lead",F74="U, May have L",F74="COM",F74="")),"Lead",IF(AND(B74='Dropdown Answer Key'!$B$14,OR(AND(E74="GALV",H74="Y"),AND(E74="GALV",H74="UN"),AND(E74="GALV",H74=""),AND(F74="GALV",H74="Y"),AND(F74="GALV",H74="UN"),AND(F74="GALV",H74=""),AND(F74="GALV",I74="Y"),AND(F74="GALV",I74="UN"),AND(F74="GALV",I74=""))),"GRR",IF(AND(B74='Dropdown Answer Key'!$B$14,OR(E74="Unknown",F74="Unknown")),"Unknown SL","Non Lead")))))))))))</f>
        <v>Non Lead</v>
      </c>
      <c r="T74" s="75" t="str">
        <f>IF(OR(M74="",Q74="",S74="ERROR"),"BLANK",IF((AND(M74='Dropdown Answer Key'!$B$25,OR('Service Line Inventory'!S74="Lead",S74="Unknown SL"))),"Tier 1",IF(AND('Service Line Inventory'!M74='Dropdown Answer Key'!$B$26,OR('Service Line Inventory'!S74="Lead",S74="Unknown SL")),"Tier 2",IF(AND('Service Line Inventory'!M74='Dropdown Answer Key'!$B$27,OR('Service Line Inventory'!S74="Lead",S74="Unknown SL")),"Tier 2",IF('Service Line Inventory'!S74="GRR","Tier 3",IF((AND('Service Line Inventory'!M74='Dropdown Answer Key'!$B$25,'Service Line Inventory'!Q74='Dropdown Answer Key'!$M$25,O74='Dropdown Answer Key'!$G$27,'Service Line Inventory'!P74='Dropdown Answer Key'!$J$27,S74="Non Lead")),"Tier 4",IF((AND('Service Line Inventory'!M74='Dropdown Answer Key'!$B$25,'Service Line Inventory'!Q74='Dropdown Answer Key'!$M$25,O74='Dropdown Answer Key'!$G$27,S74="Non Lead")),"Tier 4",IF((AND('Service Line Inventory'!M74='Dropdown Answer Key'!$B$25,'Service Line Inventory'!Q74='Dropdown Answer Key'!$M$25,'Service Line Inventory'!P74='Dropdown Answer Key'!$J$27,S74="Non Lead")),"Tier 4","Tier 5"))))))))</f>
        <v>BLANK</v>
      </c>
      <c r="U74" s="101" t="str">
        <f t="shared" si="5"/>
        <v>NO</v>
      </c>
      <c r="V74" s="75" t="str">
        <f t="shared" si="6"/>
        <v>NO</v>
      </c>
      <c r="W74" s="75" t="str">
        <f t="shared" si="7"/>
        <v>NO</v>
      </c>
      <c r="X74" s="107"/>
      <c r="Y74" s="76"/>
      <c r="Z74" s="77"/>
    </row>
    <row r="75" spans="1:26" x14ac:dyDescent="0.3">
      <c r="A75" s="47">
        <v>604</v>
      </c>
      <c r="B75" s="73" t="s">
        <v>76</v>
      </c>
      <c r="C75" s="125" t="s">
        <v>312</v>
      </c>
      <c r="D75" s="73" t="s">
        <v>73</v>
      </c>
      <c r="E75" s="73" t="s">
        <v>81</v>
      </c>
      <c r="F75" s="73" t="s">
        <v>81</v>
      </c>
      <c r="G75" s="89" t="s">
        <v>986</v>
      </c>
      <c r="H75" s="94" t="s">
        <v>73</v>
      </c>
      <c r="I75" s="82" t="s">
        <v>72</v>
      </c>
      <c r="J75" s="74" t="s">
        <v>989</v>
      </c>
      <c r="K75" s="74" t="s">
        <v>989</v>
      </c>
      <c r="L75" s="94" t="str">
        <f t="shared" si="4"/>
        <v>Non Lead</v>
      </c>
      <c r="M75" s="110"/>
      <c r="N75" s="82"/>
      <c r="O75" s="82"/>
      <c r="P75" s="82"/>
      <c r="Q75" s="81"/>
      <c r="R75" s="82"/>
      <c r="S75" s="113" t="str">
        <f>IF(OR(B75="",$C$3="",$G$3=""),"ERROR",IF(AND(B75='Dropdown Answer Key'!$B$12,OR(E75="Lead",E75="U, May have L",E75="COM",E75="")),"Lead",IF(AND(B75='Dropdown Answer Key'!$B$12,OR(AND(E75="GALV",H75="Y"),AND(E75="GALV",H75="UN"),AND(E75="GALV",H75=""))),"GRR",IF(AND(B75='Dropdown Answer Key'!$B$12,E75="Unknown"),"Unknown SL",IF(AND(B75='Dropdown Answer Key'!$B$13,OR(F75="Lead",F75="U, May have L",F75="COM",F75="")),"Lead",IF(AND(B75='Dropdown Answer Key'!$B$13,OR(AND(F75="GALV",H75="Y"),AND(F75="GALV",H75="UN"),AND(F75="GALV",H75=""))),"GRR",IF(AND(B75='Dropdown Answer Key'!$B$13,F75="Unknown"),"Unknown SL",IF(AND(B75='Dropdown Answer Key'!$B$14,OR(E75="Lead",E75="U, May have L",E75="COM",E75="")),"Lead",IF(AND(B75='Dropdown Answer Key'!$B$14,OR(F75="Lead",F75="U, May have L",F75="COM",F75="")),"Lead",IF(AND(B75='Dropdown Answer Key'!$B$14,OR(AND(E75="GALV",H75="Y"),AND(E75="GALV",H75="UN"),AND(E75="GALV",H75=""),AND(F75="GALV",H75="Y"),AND(F75="GALV",H75="UN"),AND(F75="GALV",H75=""),AND(F75="GALV",I75="Y"),AND(F75="GALV",I75="UN"),AND(F75="GALV",I75=""))),"GRR",IF(AND(B75='Dropdown Answer Key'!$B$14,OR(E75="Unknown",F75="Unknown")),"Unknown SL","Non Lead")))))))))))</f>
        <v>Non Lead</v>
      </c>
      <c r="T75" s="114" t="str">
        <f>IF(OR(M75="",Q75="",S75="ERROR"),"BLANK",IF((AND(M75='Dropdown Answer Key'!$B$25,OR('Service Line Inventory'!S75="Lead",S75="Unknown SL"))),"Tier 1",IF(AND('Service Line Inventory'!M75='Dropdown Answer Key'!$B$26,OR('Service Line Inventory'!S75="Lead",S75="Unknown SL")),"Tier 2",IF(AND('Service Line Inventory'!M75='Dropdown Answer Key'!$B$27,OR('Service Line Inventory'!S75="Lead",S75="Unknown SL")),"Tier 2",IF('Service Line Inventory'!S75="GRR","Tier 3",IF((AND('Service Line Inventory'!M75='Dropdown Answer Key'!$B$25,'Service Line Inventory'!Q75='Dropdown Answer Key'!$M$25,O75='Dropdown Answer Key'!$G$27,'Service Line Inventory'!P75='Dropdown Answer Key'!$J$27,S75="Non Lead")),"Tier 4",IF((AND('Service Line Inventory'!M75='Dropdown Answer Key'!$B$25,'Service Line Inventory'!Q75='Dropdown Answer Key'!$M$25,O75='Dropdown Answer Key'!$G$27,S75="Non Lead")),"Tier 4",IF((AND('Service Line Inventory'!M75='Dropdown Answer Key'!$B$25,'Service Line Inventory'!Q75='Dropdown Answer Key'!$M$25,'Service Line Inventory'!P75='Dropdown Answer Key'!$J$27,S75="Non Lead")),"Tier 4","Tier 5"))))))))</f>
        <v>BLANK</v>
      </c>
      <c r="U75" s="115" t="str">
        <f t="shared" si="5"/>
        <v>NO</v>
      </c>
      <c r="V75" s="114" t="str">
        <f t="shared" si="6"/>
        <v>NO</v>
      </c>
      <c r="W75" s="114" t="str">
        <f t="shared" si="7"/>
        <v>NO</v>
      </c>
      <c r="X75" s="108"/>
      <c r="Y75" s="97"/>
      <c r="Z75" s="77"/>
    </row>
    <row r="76" spans="1:26" x14ac:dyDescent="0.3">
      <c r="A76" s="47">
        <v>606</v>
      </c>
      <c r="B76" s="73" t="s">
        <v>76</v>
      </c>
      <c r="C76" s="125" t="s">
        <v>1018</v>
      </c>
      <c r="D76" s="73" t="s">
        <v>73</v>
      </c>
      <c r="E76" s="73" t="s">
        <v>81</v>
      </c>
      <c r="F76" s="73" t="s">
        <v>81</v>
      </c>
      <c r="G76" s="89" t="s">
        <v>986</v>
      </c>
      <c r="H76" s="94" t="s">
        <v>73</v>
      </c>
      <c r="I76" s="82" t="s">
        <v>72</v>
      </c>
      <c r="J76" s="74" t="s">
        <v>989</v>
      </c>
      <c r="K76" s="74" t="s">
        <v>989</v>
      </c>
      <c r="L76" s="93" t="str">
        <f t="shared" si="4"/>
        <v>Non Lead</v>
      </c>
      <c r="M76" s="109"/>
      <c r="N76" s="73"/>
      <c r="O76" s="73"/>
      <c r="P76" s="73"/>
      <c r="Q76" s="72"/>
      <c r="R76" s="73"/>
      <c r="S76" s="98" t="str">
        <f>IF(OR(B76="",$C$3="",$G$3=""),"ERROR",IF(AND(B76='Dropdown Answer Key'!$B$12,OR(E76="Lead",E76="U, May have L",E76="COM",E76="")),"Lead",IF(AND(B76='Dropdown Answer Key'!$B$12,OR(AND(E76="GALV",H76="Y"),AND(E76="GALV",H76="UN"),AND(E76="GALV",H76=""))),"GRR",IF(AND(B76='Dropdown Answer Key'!$B$12,E76="Unknown"),"Unknown SL",IF(AND(B76='Dropdown Answer Key'!$B$13,OR(F76="Lead",F76="U, May have L",F76="COM",F76="")),"Lead",IF(AND(B76='Dropdown Answer Key'!$B$13,OR(AND(F76="GALV",H76="Y"),AND(F76="GALV",H76="UN"),AND(F76="GALV",H76=""))),"GRR",IF(AND(B76='Dropdown Answer Key'!$B$13,F76="Unknown"),"Unknown SL",IF(AND(B76='Dropdown Answer Key'!$B$14,OR(E76="Lead",E76="U, May have L",E76="COM",E76="")),"Lead",IF(AND(B76='Dropdown Answer Key'!$B$14,OR(F76="Lead",F76="U, May have L",F76="COM",F76="")),"Lead",IF(AND(B76='Dropdown Answer Key'!$B$14,OR(AND(E76="GALV",H76="Y"),AND(E76="GALV",H76="UN"),AND(E76="GALV",H76=""),AND(F76="GALV",H76="Y"),AND(F76="GALV",H76="UN"),AND(F76="GALV",H76=""),AND(F76="GALV",I76="Y"),AND(F76="GALV",I76="UN"),AND(F76="GALV",I76=""))),"GRR",IF(AND(B76='Dropdown Answer Key'!$B$14,OR(E76="Unknown",F76="Unknown")),"Unknown SL","Non Lead")))))))))))</f>
        <v>Non Lead</v>
      </c>
      <c r="T76" s="75" t="str">
        <f>IF(OR(M76="",Q76="",S76="ERROR"),"BLANK",IF((AND(M76='Dropdown Answer Key'!$B$25,OR('Service Line Inventory'!S76="Lead",S76="Unknown SL"))),"Tier 1",IF(AND('Service Line Inventory'!M76='Dropdown Answer Key'!$B$26,OR('Service Line Inventory'!S76="Lead",S76="Unknown SL")),"Tier 2",IF(AND('Service Line Inventory'!M76='Dropdown Answer Key'!$B$27,OR('Service Line Inventory'!S76="Lead",S76="Unknown SL")),"Tier 2",IF('Service Line Inventory'!S76="GRR","Tier 3",IF((AND('Service Line Inventory'!M76='Dropdown Answer Key'!$B$25,'Service Line Inventory'!Q76='Dropdown Answer Key'!$M$25,O76='Dropdown Answer Key'!$G$27,'Service Line Inventory'!P76='Dropdown Answer Key'!$J$27,S76="Non Lead")),"Tier 4",IF((AND('Service Line Inventory'!M76='Dropdown Answer Key'!$B$25,'Service Line Inventory'!Q76='Dropdown Answer Key'!$M$25,O76='Dropdown Answer Key'!$G$27,S76="Non Lead")),"Tier 4",IF((AND('Service Line Inventory'!M76='Dropdown Answer Key'!$B$25,'Service Line Inventory'!Q76='Dropdown Answer Key'!$M$25,'Service Line Inventory'!P76='Dropdown Answer Key'!$J$27,S76="Non Lead")),"Tier 4","Tier 5"))))))))</f>
        <v>BLANK</v>
      </c>
      <c r="U76" s="101" t="str">
        <f t="shared" si="5"/>
        <v>NO</v>
      </c>
      <c r="V76" s="75" t="str">
        <f t="shared" si="6"/>
        <v>NO</v>
      </c>
      <c r="W76" s="75" t="str">
        <f t="shared" si="7"/>
        <v>NO</v>
      </c>
      <c r="X76" s="107"/>
      <c r="Y76" s="76"/>
      <c r="Z76" s="77"/>
    </row>
    <row r="77" spans="1:26" x14ac:dyDescent="0.3">
      <c r="A77" s="47">
        <v>607</v>
      </c>
      <c r="B77" s="73" t="s">
        <v>76</v>
      </c>
      <c r="C77" s="125" t="s">
        <v>1016</v>
      </c>
      <c r="D77" s="73" t="s">
        <v>73</v>
      </c>
      <c r="E77" s="73" t="s">
        <v>81</v>
      </c>
      <c r="F77" s="73" t="s">
        <v>81</v>
      </c>
      <c r="G77" s="89" t="s">
        <v>986</v>
      </c>
      <c r="H77" s="94" t="s">
        <v>73</v>
      </c>
      <c r="I77" s="82" t="s">
        <v>72</v>
      </c>
      <c r="J77" s="74" t="s">
        <v>989</v>
      </c>
      <c r="K77" s="74" t="s">
        <v>989</v>
      </c>
      <c r="L77" s="94" t="str">
        <f t="shared" si="4"/>
        <v>Non Lead</v>
      </c>
      <c r="M77" s="110"/>
      <c r="N77" s="82"/>
      <c r="O77" s="82"/>
      <c r="P77" s="82"/>
      <c r="Q77" s="81"/>
      <c r="R77" s="82"/>
      <c r="S77" s="113" t="str">
        <f>IF(OR(B77="",$C$3="",$G$3=""),"ERROR",IF(AND(B77='Dropdown Answer Key'!$B$12,OR(E77="Lead",E77="U, May have L",E77="COM",E77="")),"Lead",IF(AND(B77='Dropdown Answer Key'!$B$12,OR(AND(E77="GALV",H77="Y"),AND(E77="GALV",H77="UN"),AND(E77="GALV",H77=""))),"GRR",IF(AND(B77='Dropdown Answer Key'!$B$12,E77="Unknown"),"Unknown SL",IF(AND(B77='Dropdown Answer Key'!$B$13,OR(F77="Lead",F77="U, May have L",F77="COM",F77="")),"Lead",IF(AND(B77='Dropdown Answer Key'!$B$13,OR(AND(F77="GALV",H77="Y"),AND(F77="GALV",H77="UN"),AND(F77="GALV",H77=""))),"GRR",IF(AND(B77='Dropdown Answer Key'!$B$13,F77="Unknown"),"Unknown SL",IF(AND(B77='Dropdown Answer Key'!$B$14,OR(E77="Lead",E77="U, May have L",E77="COM",E77="")),"Lead",IF(AND(B77='Dropdown Answer Key'!$B$14,OR(F77="Lead",F77="U, May have L",F77="COM",F77="")),"Lead",IF(AND(B77='Dropdown Answer Key'!$B$14,OR(AND(E77="GALV",H77="Y"),AND(E77="GALV",H77="UN"),AND(E77="GALV",H77=""),AND(F77="GALV",H77="Y"),AND(F77="GALV",H77="UN"),AND(F77="GALV",H77=""),AND(F77="GALV",I77="Y"),AND(F77="GALV",I77="UN"),AND(F77="GALV",I77=""))),"GRR",IF(AND(B77='Dropdown Answer Key'!$B$14,OR(E77="Unknown",F77="Unknown")),"Unknown SL","Non Lead")))))))))))</f>
        <v>Non Lead</v>
      </c>
      <c r="T77" s="114" t="str">
        <f>IF(OR(M77="",Q77="",S77="ERROR"),"BLANK",IF((AND(M77='Dropdown Answer Key'!$B$25,OR('Service Line Inventory'!S77="Lead",S77="Unknown SL"))),"Tier 1",IF(AND('Service Line Inventory'!M77='Dropdown Answer Key'!$B$26,OR('Service Line Inventory'!S77="Lead",S77="Unknown SL")),"Tier 2",IF(AND('Service Line Inventory'!M77='Dropdown Answer Key'!$B$27,OR('Service Line Inventory'!S77="Lead",S77="Unknown SL")),"Tier 2",IF('Service Line Inventory'!S77="GRR","Tier 3",IF((AND('Service Line Inventory'!M77='Dropdown Answer Key'!$B$25,'Service Line Inventory'!Q77='Dropdown Answer Key'!$M$25,O77='Dropdown Answer Key'!$G$27,'Service Line Inventory'!P77='Dropdown Answer Key'!$J$27,S77="Non Lead")),"Tier 4",IF((AND('Service Line Inventory'!M77='Dropdown Answer Key'!$B$25,'Service Line Inventory'!Q77='Dropdown Answer Key'!$M$25,O77='Dropdown Answer Key'!$G$27,S77="Non Lead")),"Tier 4",IF((AND('Service Line Inventory'!M77='Dropdown Answer Key'!$B$25,'Service Line Inventory'!Q77='Dropdown Answer Key'!$M$25,'Service Line Inventory'!P77='Dropdown Answer Key'!$J$27,S77="Non Lead")),"Tier 4","Tier 5"))))))))</f>
        <v>BLANK</v>
      </c>
      <c r="U77" s="115" t="str">
        <f t="shared" si="5"/>
        <v>NO</v>
      </c>
      <c r="V77" s="114" t="str">
        <f t="shared" si="6"/>
        <v>NO</v>
      </c>
      <c r="W77" s="114" t="str">
        <f t="shared" si="7"/>
        <v>NO</v>
      </c>
      <c r="X77" s="108"/>
      <c r="Y77" s="97"/>
      <c r="Z77" s="77"/>
    </row>
    <row r="78" spans="1:26" x14ac:dyDescent="0.3">
      <c r="A78" s="47">
        <v>608</v>
      </c>
      <c r="B78" s="73" t="s">
        <v>76</v>
      </c>
      <c r="C78" s="125" t="s">
        <v>1017</v>
      </c>
      <c r="D78" s="73" t="s">
        <v>73</v>
      </c>
      <c r="E78" s="73" t="s">
        <v>81</v>
      </c>
      <c r="F78" s="73" t="s">
        <v>81</v>
      </c>
      <c r="G78" s="89" t="s">
        <v>986</v>
      </c>
      <c r="H78" s="94" t="s">
        <v>73</v>
      </c>
      <c r="I78" s="82" t="s">
        <v>72</v>
      </c>
      <c r="J78" s="74" t="s">
        <v>989</v>
      </c>
      <c r="K78" s="74" t="s">
        <v>989</v>
      </c>
      <c r="L78" s="93" t="str">
        <f t="shared" si="4"/>
        <v>Non Lead</v>
      </c>
      <c r="M78" s="109"/>
      <c r="N78" s="73"/>
      <c r="O78" s="73"/>
      <c r="P78" s="73"/>
      <c r="Q78" s="72"/>
      <c r="R78" s="73"/>
      <c r="S78" s="98" t="str">
        <f>IF(OR(B78="",$C$3="",$G$3=""),"ERROR",IF(AND(B78='Dropdown Answer Key'!$B$12,OR(E78="Lead",E78="U, May have L",E78="COM",E78="")),"Lead",IF(AND(B78='Dropdown Answer Key'!$B$12,OR(AND(E78="GALV",H78="Y"),AND(E78="GALV",H78="UN"),AND(E78="GALV",H78=""))),"GRR",IF(AND(B78='Dropdown Answer Key'!$B$12,E78="Unknown"),"Unknown SL",IF(AND(B78='Dropdown Answer Key'!$B$13,OR(F78="Lead",F78="U, May have L",F78="COM",F78="")),"Lead",IF(AND(B78='Dropdown Answer Key'!$B$13,OR(AND(F78="GALV",H78="Y"),AND(F78="GALV",H78="UN"),AND(F78="GALV",H78=""))),"GRR",IF(AND(B78='Dropdown Answer Key'!$B$13,F78="Unknown"),"Unknown SL",IF(AND(B78='Dropdown Answer Key'!$B$14,OR(E78="Lead",E78="U, May have L",E78="COM",E78="")),"Lead",IF(AND(B78='Dropdown Answer Key'!$B$14,OR(F78="Lead",F78="U, May have L",F78="COM",F78="")),"Lead",IF(AND(B78='Dropdown Answer Key'!$B$14,OR(AND(E78="GALV",H78="Y"),AND(E78="GALV",H78="UN"),AND(E78="GALV",H78=""),AND(F78="GALV",H78="Y"),AND(F78="GALV",H78="UN"),AND(F78="GALV",H78=""),AND(F78="GALV",I78="Y"),AND(F78="GALV",I78="UN"),AND(F78="GALV",I78=""))),"GRR",IF(AND(B78='Dropdown Answer Key'!$B$14,OR(E78="Unknown",F78="Unknown")),"Unknown SL","Non Lead")))))))))))</f>
        <v>Non Lead</v>
      </c>
      <c r="T78" s="75" t="str">
        <f>IF(OR(M78="",Q78="",S78="ERROR"),"BLANK",IF((AND(M78='Dropdown Answer Key'!$B$25,OR('Service Line Inventory'!S78="Lead",S78="Unknown SL"))),"Tier 1",IF(AND('Service Line Inventory'!M78='Dropdown Answer Key'!$B$26,OR('Service Line Inventory'!S78="Lead",S78="Unknown SL")),"Tier 2",IF(AND('Service Line Inventory'!M78='Dropdown Answer Key'!$B$27,OR('Service Line Inventory'!S78="Lead",S78="Unknown SL")),"Tier 2",IF('Service Line Inventory'!S78="GRR","Tier 3",IF((AND('Service Line Inventory'!M78='Dropdown Answer Key'!$B$25,'Service Line Inventory'!Q78='Dropdown Answer Key'!$M$25,O78='Dropdown Answer Key'!$G$27,'Service Line Inventory'!P78='Dropdown Answer Key'!$J$27,S78="Non Lead")),"Tier 4",IF((AND('Service Line Inventory'!M78='Dropdown Answer Key'!$B$25,'Service Line Inventory'!Q78='Dropdown Answer Key'!$M$25,O78='Dropdown Answer Key'!$G$27,S78="Non Lead")),"Tier 4",IF((AND('Service Line Inventory'!M78='Dropdown Answer Key'!$B$25,'Service Line Inventory'!Q78='Dropdown Answer Key'!$M$25,'Service Line Inventory'!P78='Dropdown Answer Key'!$J$27,S78="Non Lead")),"Tier 4","Tier 5"))))))))</f>
        <v>BLANK</v>
      </c>
      <c r="U78" s="101" t="str">
        <f t="shared" si="5"/>
        <v>NO</v>
      </c>
      <c r="V78" s="75" t="str">
        <f t="shared" si="6"/>
        <v>NO</v>
      </c>
      <c r="W78" s="75" t="str">
        <f t="shared" si="7"/>
        <v>NO</v>
      </c>
      <c r="X78" s="107"/>
      <c r="Y78" s="76"/>
      <c r="Z78" s="77"/>
    </row>
    <row r="79" spans="1:26" x14ac:dyDescent="0.3">
      <c r="A79" s="47">
        <v>610</v>
      </c>
      <c r="B79" s="73" t="s">
        <v>76</v>
      </c>
      <c r="C79" s="125" t="s">
        <v>313</v>
      </c>
      <c r="D79" s="73" t="s">
        <v>73</v>
      </c>
      <c r="E79" s="73" t="s">
        <v>81</v>
      </c>
      <c r="F79" s="73" t="s">
        <v>81</v>
      </c>
      <c r="G79" s="89" t="s">
        <v>986</v>
      </c>
      <c r="H79" s="94" t="s">
        <v>73</v>
      </c>
      <c r="I79" s="82" t="s">
        <v>72</v>
      </c>
      <c r="J79" s="74" t="s">
        <v>989</v>
      </c>
      <c r="K79" s="74" t="s">
        <v>989</v>
      </c>
      <c r="L79" s="94" t="str">
        <f t="shared" si="4"/>
        <v>Non Lead</v>
      </c>
      <c r="M79" s="110"/>
      <c r="N79" s="82"/>
      <c r="O79" s="82"/>
      <c r="P79" s="82"/>
      <c r="Q79" s="81"/>
      <c r="R79" s="82"/>
      <c r="S79" s="113" t="str">
        <f>IF(OR(B79="",$C$3="",$G$3=""),"ERROR",IF(AND(B79='Dropdown Answer Key'!$B$12,OR(E79="Lead",E79="U, May have L",E79="COM",E79="")),"Lead",IF(AND(B79='Dropdown Answer Key'!$B$12,OR(AND(E79="GALV",H79="Y"),AND(E79="GALV",H79="UN"),AND(E79="GALV",H79=""))),"GRR",IF(AND(B79='Dropdown Answer Key'!$B$12,E79="Unknown"),"Unknown SL",IF(AND(B79='Dropdown Answer Key'!$B$13,OR(F79="Lead",F79="U, May have L",F79="COM",F79="")),"Lead",IF(AND(B79='Dropdown Answer Key'!$B$13,OR(AND(F79="GALV",H79="Y"),AND(F79="GALV",H79="UN"),AND(F79="GALV",H79=""))),"GRR",IF(AND(B79='Dropdown Answer Key'!$B$13,F79="Unknown"),"Unknown SL",IF(AND(B79='Dropdown Answer Key'!$B$14,OR(E79="Lead",E79="U, May have L",E79="COM",E79="")),"Lead",IF(AND(B79='Dropdown Answer Key'!$B$14,OR(F79="Lead",F79="U, May have L",F79="COM",F79="")),"Lead",IF(AND(B79='Dropdown Answer Key'!$B$14,OR(AND(E79="GALV",H79="Y"),AND(E79="GALV",H79="UN"),AND(E79="GALV",H79=""),AND(F79="GALV",H79="Y"),AND(F79="GALV",H79="UN"),AND(F79="GALV",H79=""),AND(F79="GALV",I79="Y"),AND(F79="GALV",I79="UN"),AND(F79="GALV",I79=""))),"GRR",IF(AND(B79='Dropdown Answer Key'!$B$14,OR(E79="Unknown",F79="Unknown")),"Unknown SL","Non Lead")))))))))))</f>
        <v>Non Lead</v>
      </c>
      <c r="T79" s="114" t="str">
        <f>IF(OR(M79="",Q79="",S79="ERROR"),"BLANK",IF((AND(M79='Dropdown Answer Key'!$B$25,OR('Service Line Inventory'!S79="Lead",S79="Unknown SL"))),"Tier 1",IF(AND('Service Line Inventory'!M79='Dropdown Answer Key'!$B$26,OR('Service Line Inventory'!S79="Lead",S79="Unknown SL")),"Tier 2",IF(AND('Service Line Inventory'!M79='Dropdown Answer Key'!$B$27,OR('Service Line Inventory'!S79="Lead",S79="Unknown SL")),"Tier 2",IF('Service Line Inventory'!S79="GRR","Tier 3",IF((AND('Service Line Inventory'!M79='Dropdown Answer Key'!$B$25,'Service Line Inventory'!Q79='Dropdown Answer Key'!$M$25,O79='Dropdown Answer Key'!$G$27,'Service Line Inventory'!P79='Dropdown Answer Key'!$J$27,S79="Non Lead")),"Tier 4",IF((AND('Service Line Inventory'!M79='Dropdown Answer Key'!$B$25,'Service Line Inventory'!Q79='Dropdown Answer Key'!$M$25,O79='Dropdown Answer Key'!$G$27,S79="Non Lead")),"Tier 4",IF((AND('Service Line Inventory'!M79='Dropdown Answer Key'!$B$25,'Service Line Inventory'!Q79='Dropdown Answer Key'!$M$25,'Service Line Inventory'!P79='Dropdown Answer Key'!$J$27,S79="Non Lead")),"Tier 4","Tier 5"))))))))</f>
        <v>BLANK</v>
      </c>
      <c r="U79" s="115" t="str">
        <f t="shared" si="5"/>
        <v>NO</v>
      </c>
      <c r="V79" s="114" t="str">
        <f t="shared" si="6"/>
        <v>NO</v>
      </c>
      <c r="W79" s="114" t="str">
        <f t="shared" si="7"/>
        <v>NO</v>
      </c>
      <c r="X79" s="108"/>
      <c r="Y79" s="97"/>
      <c r="Z79" s="77"/>
    </row>
    <row r="80" spans="1:26" x14ac:dyDescent="0.3">
      <c r="A80" s="47">
        <v>620</v>
      </c>
      <c r="B80" s="73" t="s">
        <v>76</v>
      </c>
      <c r="C80" s="125" t="s">
        <v>314</v>
      </c>
      <c r="D80" s="73" t="s">
        <v>73</v>
      </c>
      <c r="E80" s="73" t="s">
        <v>81</v>
      </c>
      <c r="F80" s="73" t="s">
        <v>81</v>
      </c>
      <c r="G80" s="89" t="s">
        <v>986</v>
      </c>
      <c r="H80" s="94" t="s">
        <v>73</v>
      </c>
      <c r="I80" s="82" t="s">
        <v>72</v>
      </c>
      <c r="J80" s="74" t="s">
        <v>989</v>
      </c>
      <c r="K80" s="74" t="s">
        <v>989</v>
      </c>
      <c r="L80" s="93" t="str">
        <f t="shared" si="4"/>
        <v>Non Lead</v>
      </c>
      <c r="M80" s="109"/>
      <c r="N80" s="73"/>
      <c r="O80" s="73"/>
      <c r="P80" s="73"/>
      <c r="Q80" s="72"/>
      <c r="R80" s="73"/>
      <c r="S80" s="98" t="str">
        <f>IF(OR(B80="",$C$3="",$G$3=""),"ERROR",IF(AND(B80='Dropdown Answer Key'!$B$12,OR(E80="Lead",E80="U, May have L",E80="COM",E80="")),"Lead",IF(AND(B80='Dropdown Answer Key'!$B$12,OR(AND(E80="GALV",H80="Y"),AND(E80="GALV",H80="UN"),AND(E80="GALV",H80=""))),"GRR",IF(AND(B80='Dropdown Answer Key'!$B$12,E80="Unknown"),"Unknown SL",IF(AND(B80='Dropdown Answer Key'!$B$13,OR(F80="Lead",F80="U, May have L",F80="COM",F80="")),"Lead",IF(AND(B80='Dropdown Answer Key'!$B$13,OR(AND(F80="GALV",H80="Y"),AND(F80="GALV",H80="UN"),AND(F80="GALV",H80=""))),"GRR",IF(AND(B80='Dropdown Answer Key'!$B$13,F80="Unknown"),"Unknown SL",IF(AND(B80='Dropdown Answer Key'!$B$14,OR(E80="Lead",E80="U, May have L",E80="COM",E80="")),"Lead",IF(AND(B80='Dropdown Answer Key'!$B$14,OR(F80="Lead",F80="U, May have L",F80="COM",F80="")),"Lead",IF(AND(B80='Dropdown Answer Key'!$B$14,OR(AND(E80="GALV",H80="Y"),AND(E80="GALV",H80="UN"),AND(E80="GALV",H80=""),AND(F80="GALV",H80="Y"),AND(F80="GALV",H80="UN"),AND(F80="GALV",H80=""),AND(F80="GALV",I80="Y"),AND(F80="GALV",I80="UN"),AND(F80="GALV",I80=""))),"GRR",IF(AND(B80='Dropdown Answer Key'!$B$14,OR(E80="Unknown",F80="Unknown")),"Unknown SL","Non Lead")))))))))))</f>
        <v>Non Lead</v>
      </c>
      <c r="T80" s="75" t="str">
        <f>IF(OR(M80="",Q80="",S80="ERROR"),"BLANK",IF((AND(M80='Dropdown Answer Key'!$B$25,OR('Service Line Inventory'!S80="Lead",S80="Unknown SL"))),"Tier 1",IF(AND('Service Line Inventory'!M80='Dropdown Answer Key'!$B$26,OR('Service Line Inventory'!S80="Lead",S80="Unknown SL")),"Tier 2",IF(AND('Service Line Inventory'!M80='Dropdown Answer Key'!$B$27,OR('Service Line Inventory'!S80="Lead",S80="Unknown SL")),"Tier 2",IF('Service Line Inventory'!S80="GRR","Tier 3",IF((AND('Service Line Inventory'!M80='Dropdown Answer Key'!$B$25,'Service Line Inventory'!Q80='Dropdown Answer Key'!$M$25,O80='Dropdown Answer Key'!$G$27,'Service Line Inventory'!P80='Dropdown Answer Key'!$J$27,S80="Non Lead")),"Tier 4",IF((AND('Service Line Inventory'!M80='Dropdown Answer Key'!$B$25,'Service Line Inventory'!Q80='Dropdown Answer Key'!$M$25,O80='Dropdown Answer Key'!$G$27,S80="Non Lead")),"Tier 4",IF((AND('Service Line Inventory'!M80='Dropdown Answer Key'!$B$25,'Service Line Inventory'!Q80='Dropdown Answer Key'!$M$25,'Service Line Inventory'!P80='Dropdown Answer Key'!$J$27,S80="Non Lead")),"Tier 4","Tier 5"))))))))</f>
        <v>BLANK</v>
      </c>
      <c r="U80" s="101" t="str">
        <f t="shared" si="5"/>
        <v>NO</v>
      </c>
      <c r="V80" s="75" t="str">
        <f t="shared" si="6"/>
        <v>NO</v>
      </c>
      <c r="W80" s="75" t="str">
        <f t="shared" si="7"/>
        <v>NO</v>
      </c>
      <c r="X80" s="107"/>
      <c r="Y80" s="76"/>
      <c r="Z80" s="77"/>
    </row>
    <row r="81" spans="1:26" x14ac:dyDescent="0.3">
      <c r="A81" s="47">
        <v>630</v>
      </c>
      <c r="B81" s="73" t="s">
        <v>76</v>
      </c>
      <c r="C81" s="125" t="s">
        <v>315</v>
      </c>
      <c r="D81" s="73" t="s">
        <v>73</v>
      </c>
      <c r="E81" s="73" t="s">
        <v>81</v>
      </c>
      <c r="F81" s="73" t="s">
        <v>81</v>
      </c>
      <c r="G81" s="89" t="s">
        <v>986</v>
      </c>
      <c r="H81" s="94" t="s">
        <v>73</v>
      </c>
      <c r="I81" s="82" t="s">
        <v>72</v>
      </c>
      <c r="J81" s="74" t="s">
        <v>989</v>
      </c>
      <c r="K81" s="74" t="s">
        <v>989</v>
      </c>
      <c r="L81" s="94" t="str">
        <f t="shared" si="4"/>
        <v>Non Lead</v>
      </c>
      <c r="M81" s="110"/>
      <c r="N81" s="82"/>
      <c r="O81" s="82"/>
      <c r="P81" s="82"/>
      <c r="Q81" s="81"/>
      <c r="R81" s="82"/>
      <c r="S81" s="113" t="str">
        <f>IF(OR(B81="",$C$3="",$G$3=""),"ERROR",IF(AND(B81='Dropdown Answer Key'!$B$12,OR(E81="Lead",E81="U, May have L",E81="COM",E81="")),"Lead",IF(AND(B81='Dropdown Answer Key'!$B$12,OR(AND(E81="GALV",H81="Y"),AND(E81="GALV",H81="UN"),AND(E81="GALV",H81=""))),"GRR",IF(AND(B81='Dropdown Answer Key'!$B$12,E81="Unknown"),"Unknown SL",IF(AND(B81='Dropdown Answer Key'!$B$13,OR(F81="Lead",F81="U, May have L",F81="COM",F81="")),"Lead",IF(AND(B81='Dropdown Answer Key'!$B$13,OR(AND(F81="GALV",H81="Y"),AND(F81="GALV",H81="UN"),AND(F81="GALV",H81=""))),"GRR",IF(AND(B81='Dropdown Answer Key'!$B$13,F81="Unknown"),"Unknown SL",IF(AND(B81='Dropdown Answer Key'!$B$14,OR(E81="Lead",E81="U, May have L",E81="COM",E81="")),"Lead",IF(AND(B81='Dropdown Answer Key'!$B$14,OR(F81="Lead",F81="U, May have L",F81="COM",F81="")),"Lead",IF(AND(B81='Dropdown Answer Key'!$B$14,OR(AND(E81="GALV",H81="Y"),AND(E81="GALV",H81="UN"),AND(E81="GALV",H81=""),AND(F81="GALV",H81="Y"),AND(F81="GALV",H81="UN"),AND(F81="GALV",H81=""),AND(F81="GALV",I81="Y"),AND(F81="GALV",I81="UN"),AND(F81="GALV",I81=""))),"GRR",IF(AND(B81='Dropdown Answer Key'!$B$14,OR(E81="Unknown",F81="Unknown")),"Unknown SL","Non Lead")))))))))))</f>
        <v>Non Lead</v>
      </c>
      <c r="T81" s="114" t="str">
        <f>IF(OR(M81="",Q81="",S81="ERROR"),"BLANK",IF((AND(M81='Dropdown Answer Key'!$B$25,OR('Service Line Inventory'!S81="Lead",S81="Unknown SL"))),"Tier 1",IF(AND('Service Line Inventory'!M81='Dropdown Answer Key'!$B$26,OR('Service Line Inventory'!S81="Lead",S81="Unknown SL")),"Tier 2",IF(AND('Service Line Inventory'!M81='Dropdown Answer Key'!$B$27,OR('Service Line Inventory'!S81="Lead",S81="Unknown SL")),"Tier 2",IF('Service Line Inventory'!S81="GRR","Tier 3",IF((AND('Service Line Inventory'!M81='Dropdown Answer Key'!$B$25,'Service Line Inventory'!Q81='Dropdown Answer Key'!$M$25,O81='Dropdown Answer Key'!$G$27,'Service Line Inventory'!P81='Dropdown Answer Key'!$J$27,S81="Non Lead")),"Tier 4",IF((AND('Service Line Inventory'!M81='Dropdown Answer Key'!$B$25,'Service Line Inventory'!Q81='Dropdown Answer Key'!$M$25,O81='Dropdown Answer Key'!$G$27,S81="Non Lead")),"Tier 4",IF((AND('Service Line Inventory'!M81='Dropdown Answer Key'!$B$25,'Service Line Inventory'!Q81='Dropdown Answer Key'!$M$25,'Service Line Inventory'!P81='Dropdown Answer Key'!$J$27,S81="Non Lead")),"Tier 4","Tier 5"))))))))</f>
        <v>BLANK</v>
      </c>
      <c r="U81" s="115" t="str">
        <f t="shared" si="5"/>
        <v>NO</v>
      </c>
      <c r="V81" s="114" t="str">
        <f t="shared" si="6"/>
        <v>NO</v>
      </c>
      <c r="W81" s="114" t="str">
        <f t="shared" si="7"/>
        <v>NO</v>
      </c>
      <c r="X81" s="108"/>
      <c r="Y81" s="97"/>
      <c r="Z81" s="77"/>
    </row>
    <row r="82" spans="1:26" x14ac:dyDescent="0.3">
      <c r="A82" s="47">
        <v>650</v>
      </c>
      <c r="B82" s="73" t="s">
        <v>76</v>
      </c>
      <c r="C82" s="125" t="s">
        <v>316</v>
      </c>
      <c r="D82" s="73" t="s">
        <v>73</v>
      </c>
      <c r="E82" s="73" t="s">
        <v>81</v>
      </c>
      <c r="F82" s="73" t="s">
        <v>81</v>
      </c>
      <c r="G82" s="89" t="s">
        <v>986</v>
      </c>
      <c r="H82" s="94" t="s">
        <v>73</v>
      </c>
      <c r="I82" s="82" t="s">
        <v>72</v>
      </c>
      <c r="J82" s="74" t="s">
        <v>989</v>
      </c>
      <c r="K82" s="74" t="s">
        <v>989</v>
      </c>
      <c r="L82" s="93" t="str">
        <f t="shared" si="4"/>
        <v>Non Lead</v>
      </c>
      <c r="M82" s="109"/>
      <c r="N82" s="73"/>
      <c r="O82" s="73"/>
      <c r="P82" s="73"/>
      <c r="Q82" s="72"/>
      <c r="R82" s="73"/>
      <c r="S82" s="98" t="str">
        <f>IF(OR(B82="",$C$3="",$G$3=""),"ERROR",IF(AND(B82='Dropdown Answer Key'!$B$12,OR(E82="Lead",E82="U, May have L",E82="COM",E82="")),"Lead",IF(AND(B82='Dropdown Answer Key'!$B$12,OR(AND(E82="GALV",H82="Y"),AND(E82="GALV",H82="UN"),AND(E82="GALV",H82=""))),"GRR",IF(AND(B82='Dropdown Answer Key'!$B$12,E82="Unknown"),"Unknown SL",IF(AND(B82='Dropdown Answer Key'!$B$13,OR(F82="Lead",F82="U, May have L",F82="COM",F82="")),"Lead",IF(AND(B82='Dropdown Answer Key'!$B$13,OR(AND(F82="GALV",H82="Y"),AND(F82="GALV",H82="UN"),AND(F82="GALV",H82=""))),"GRR",IF(AND(B82='Dropdown Answer Key'!$B$13,F82="Unknown"),"Unknown SL",IF(AND(B82='Dropdown Answer Key'!$B$14,OR(E82="Lead",E82="U, May have L",E82="COM",E82="")),"Lead",IF(AND(B82='Dropdown Answer Key'!$B$14,OR(F82="Lead",F82="U, May have L",F82="COM",F82="")),"Lead",IF(AND(B82='Dropdown Answer Key'!$B$14,OR(AND(E82="GALV",H82="Y"),AND(E82="GALV",H82="UN"),AND(E82="GALV",H82=""),AND(F82="GALV",H82="Y"),AND(F82="GALV",H82="UN"),AND(F82="GALV",H82=""),AND(F82="GALV",I82="Y"),AND(F82="GALV",I82="UN"),AND(F82="GALV",I82=""))),"GRR",IF(AND(B82='Dropdown Answer Key'!$B$14,OR(E82="Unknown",F82="Unknown")),"Unknown SL","Non Lead")))))))))))</f>
        <v>Non Lead</v>
      </c>
      <c r="T82" s="75" t="str">
        <f>IF(OR(M82="",Q82="",S82="ERROR"),"BLANK",IF((AND(M82='Dropdown Answer Key'!$B$25,OR('Service Line Inventory'!S82="Lead",S82="Unknown SL"))),"Tier 1",IF(AND('Service Line Inventory'!M82='Dropdown Answer Key'!$B$26,OR('Service Line Inventory'!S82="Lead",S82="Unknown SL")),"Tier 2",IF(AND('Service Line Inventory'!M82='Dropdown Answer Key'!$B$27,OR('Service Line Inventory'!S82="Lead",S82="Unknown SL")),"Tier 2",IF('Service Line Inventory'!S82="GRR","Tier 3",IF((AND('Service Line Inventory'!M82='Dropdown Answer Key'!$B$25,'Service Line Inventory'!Q82='Dropdown Answer Key'!$M$25,O82='Dropdown Answer Key'!$G$27,'Service Line Inventory'!P82='Dropdown Answer Key'!$J$27,S82="Non Lead")),"Tier 4",IF((AND('Service Line Inventory'!M82='Dropdown Answer Key'!$B$25,'Service Line Inventory'!Q82='Dropdown Answer Key'!$M$25,O82='Dropdown Answer Key'!$G$27,S82="Non Lead")),"Tier 4",IF((AND('Service Line Inventory'!M82='Dropdown Answer Key'!$B$25,'Service Line Inventory'!Q82='Dropdown Answer Key'!$M$25,'Service Line Inventory'!P82='Dropdown Answer Key'!$J$27,S82="Non Lead")),"Tier 4","Tier 5"))))))))</f>
        <v>BLANK</v>
      </c>
      <c r="U82" s="101" t="str">
        <f t="shared" si="5"/>
        <v>NO</v>
      </c>
      <c r="V82" s="75" t="str">
        <f t="shared" si="6"/>
        <v>NO</v>
      </c>
      <c r="W82" s="75" t="str">
        <f t="shared" si="7"/>
        <v>NO</v>
      </c>
      <c r="X82" s="107"/>
      <c r="Y82" s="76"/>
      <c r="Z82" s="77"/>
    </row>
    <row r="83" spans="1:26" x14ac:dyDescent="0.3">
      <c r="A83" s="47">
        <v>660</v>
      </c>
      <c r="B83" s="73" t="s">
        <v>76</v>
      </c>
      <c r="C83" s="125" t="s">
        <v>317</v>
      </c>
      <c r="D83" s="73" t="s">
        <v>73</v>
      </c>
      <c r="E83" s="73" t="s">
        <v>81</v>
      </c>
      <c r="F83" s="73" t="s">
        <v>81</v>
      </c>
      <c r="G83" s="89" t="s">
        <v>986</v>
      </c>
      <c r="H83" s="94" t="s">
        <v>73</v>
      </c>
      <c r="I83" s="82" t="s">
        <v>72</v>
      </c>
      <c r="J83" s="74" t="s">
        <v>989</v>
      </c>
      <c r="K83" s="74" t="s">
        <v>989</v>
      </c>
      <c r="L83" s="94" t="str">
        <f t="shared" si="4"/>
        <v>Non Lead</v>
      </c>
      <c r="M83" s="110"/>
      <c r="N83" s="82"/>
      <c r="O83" s="82"/>
      <c r="P83" s="82"/>
      <c r="Q83" s="81"/>
      <c r="R83" s="82"/>
      <c r="S83" s="113" t="str">
        <f>IF(OR(B83="",$C$3="",$G$3=""),"ERROR",IF(AND(B83='Dropdown Answer Key'!$B$12,OR(E83="Lead",E83="U, May have L",E83="COM",E83="")),"Lead",IF(AND(B83='Dropdown Answer Key'!$B$12,OR(AND(E83="GALV",H83="Y"),AND(E83="GALV",H83="UN"),AND(E83="GALV",H83=""))),"GRR",IF(AND(B83='Dropdown Answer Key'!$B$12,E83="Unknown"),"Unknown SL",IF(AND(B83='Dropdown Answer Key'!$B$13,OR(F83="Lead",F83="U, May have L",F83="COM",F83="")),"Lead",IF(AND(B83='Dropdown Answer Key'!$B$13,OR(AND(F83="GALV",H83="Y"),AND(F83="GALV",H83="UN"),AND(F83="GALV",H83=""))),"GRR",IF(AND(B83='Dropdown Answer Key'!$B$13,F83="Unknown"),"Unknown SL",IF(AND(B83='Dropdown Answer Key'!$B$14,OR(E83="Lead",E83="U, May have L",E83="COM",E83="")),"Lead",IF(AND(B83='Dropdown Answer Key'!$B$14,OR(F83="Lead",F83="U, May have L",F83="COM",F83="")),"Lead",IF(AND(B83='Dropdown Answer Key'!$B$14,OR(AND(E83="GALV",H83="Y"),AND(E83="GALV",H83="UN"),AND(E83="GALV",H83=""),AND(F83="GALV",H83="Y"),AND(F83="GALV",H83="UN"),AND(F83="GALV",H83=""),AND(F83="GALV",I83="Y"),AND(F83="GALV",I83="UN"),AND(F83="GALV",I83=""))),"GRR",IF(AND(B83='Dropdown Answer Key'!$B$14,OR(E83="Unknown",F83="Unknown")),"Unknown SL","Non Lead")))))))))))</f>
        <v>Non Lead</v>
      </c>
      <c r="T83" s="114" t="str">
        <f>IF(OR(M83="",Q83="",S83="ERROR"),"BLANK",IF((AND(M83='Dropdown Answer Key'!$B$25,OR('Service Line Inventory'!S83="Lead",S83="Unknown SL"))),"Tier 1",IF(AND('Service Line Inventory'!M83='Dropdown Answer Key'!$B$26,OR('Service Line Inventory'!S83="Lead",S83="Unknown SL")),"Tier 2",IF(AND('Service Line Inventory'!M83='Dropdown Answer Key'!$B$27,OR('Service Line Inventory'!S83="Lead",S83="Unknown SL")),"Tier 2",IF('Service Line Inventory'!S83="GRR","Tier 3",IF((AND('Service Line Inventory'!M83='Dropdown Answer Key'!$B$25,'Service Line Inventory'!Q83='Dropdown Answer Key'!$M$25,O83='Dropdown Answer Key'!$G$27,'Service Line Inventory'!P83='Dropdown Answer Key'!$J$27,S83="Non Lead")),"Tier 4",IF((AND('Service Line Inventory'!M83='Dropdown Answer Key'!$B$25,'Service Line Inventory'!Q83='Dropdown Answer Key'!$M$25,O83='Dropdown Answer Key'!$G$27,S83="Non Lead")),"Tier 4",IF((AND('Service Line Inventory'!M83='Dropdown Answer Key'!$B$25,'Service Line Inventory'!Q83='Dropdown Answer Key'!$M$25,'Service Line Inventory'!P83='Dropdown Answer Key'!$J$27,S83="Non Lead")),"Tier 4","Tier 5"))))))))</f>
        <v>BLANK</v>
      </c>
      <c r="U83" s="115" t="str">
        <f t="shared" si="5"/>
        <v>NO</v>
      </c>
      <c r="V83" s="114" t="str">
        <f t="shared" si="6"/>
        <v>NO</v>
      </c>
      <c r="W83" s="114" t="str">
        <f t="shared" si="7"/>
        <v>NO</v>
      </c>
      <c r="X83" s="108"/>
      <c r="Y83" s="97"/>
      <c r="Z83" s="77"/>
    </row>
    <row r="84" spans="1:26" x14ac:dyDescent="0.3">
      <c r="A84" s="47">
        <v>680</v>
      </c>
      <c r="B84" s="73" t="s">
        <v>76</v>
      </c>
      <c r="C84" s="125" t="s">
        <v>318</v>
      </c>
      <c r="D84" s="73" t="s">
        <v>73</v>
      </c>
      <c r="E84" s="73" t="s">
        <v>81</v>
      </c>
      <c r="F84" s="73" t="s">
        <v>81</v>
      </c>
      <c r="G84" s="89" t="s">
        <v>986</v>
      </c>
      <c r="H84" s="94" t="s">
        <v>73</v>
      </c>
      <c r="I84" s="82" t="s">
        <v>72</v>
      </c>
      <c r="J84" s="74" t="s">
        <v>989</v>
      </c>
      <c r="K84" s="74" t="s">
        <v>989</v>
      </c>
      <c r="L84" s="93" t="str">
        <f t="shared" si="4"/>
        <v>Non Lead</v>
      </c>
      <c r="M84" s="109"/>
      <c r="N84" s="73"/>
      <c r="O84" s="73"/>
      <c r="P84" s="73"/>
      <c r="Q84" s="72"/>
      <c r="R84" s="73"/>
      <c r="S84" s="98" t="str">
        <f>IF(OR(B84="",$C$3="",$G$3=""),"ERROR",IF(AND(B84='Dropdown Answer Key'!$B$12,OR(E84="Lead",E84="U, May have L",E84="COM",E84="")),"Lead",IF(AND(B84='Dropdown Answer Key'!$B$12,OR(AND(E84="GALV",H84="Y"),AND(E84="GALV",H84="UN"),AND(E84="GALV",H84=""))),"GRR",IF(AND(B84='Dropdown Answer Key'!$B$12,E84="Unknown"),"Unknown SL",IF(AND(B84='Dropdown Answer Key'!$B$13,OR(F84="Lead",F84="U, May have L",F84="COM",F84="")),"Lead",IF(AND(B84='Dropdown Answer Key'!$B$13,OR(AND(F84="GALV",H84="Y"),AND(F84="GALV",H84="UN"),AND(F84="GALV",H84=""))),"GRR",IF(AND(B84='Dropdown Answer Key'!$B$13,F84="Unknown"),"Unknown SL",IF(AND(B84='Dropdown Answer Key'!$B$14,OR(E84="Lead",E84="U, May have L",E84="COM",E84="")),"Lead",IF(AND(B84='Dropdown Answer Key'!$B$14,OR(F84="Lead",F84="U, May have L",F84="COM",F84="")),"Lead",IF(AND(B84='Dropdown Answer Key'!$B$14,OR(AND(E84="GALV",H84="Y"),AND(E84="GALV",H84="UN"),AND(E84="GALV",H84=""),AND(F84="GALV",H84="Y"),AND(F84="GALV",H84="UN"),AND(F84="GALV",H84=""),AND(F84="GALV",I84="Y"),AND(F84="GALV",I84="UN"),AND(F84="GALV",I84=""))),"GRR",IF(AND(B84='Dropdown Answer Key'!$B$14,OR(E84="Unknown",F84="Unknown")),"Unknown SL","Non Lead")))))))))))</f>
        <v>Non Lead</v>
      </c>
      <c r="T84" s="75" t="str">
        <f>IF(OR(M84="",Q84="",S84="ERROR"),"BLANK",IF((AND(M84='Dropdown Answer Key'!$B$25,OR('Service Line Inventory'!S84="Lead",S84="Unknown SL"))),"Tier 1",IF(AND('Service Line Inventory'!M84='Dropdown Answer Key'!$B$26,OR('Service Line Inventory'!S84="Lead",S84="Unknown SL")),"Tier 2",IF(AND('Service Line Inventory'!M84='Dropdown Answer Key'!$B$27,OR('Service Line Inventory'!S84="Lead",S84="Unknown SL")),"Tier 2",IF('Service Line Inventory'!S84="GRR","Tier 3",IF((AND('Service Line Inventory'!M84='Dropdown Answer Key'!$B$25,'Service Line Inventory'!Q84='Dropdown Answer Key'!$M$25,O84='Dropdown Answer Key'!$G$27,'Service Line Inventory'!P84='Dropdown Answer Key'!$J$27,S84="Non Lead")),"Tier 4",IF((AND('Service Line Inventory'!M84='Dropdown Answer Key'!$B$25,'Service Line Inventory'!Q84='Dropdown Answer Key'!$M$25,O84='Dropdown Answer Key'!$G$27,S84="Non Lead")),"Tier 4",IF((AND('Service Line Inventory'!M84='Dropdown Answer Key'!$B$25,'Service Line Inventory'!Q84='Dropdown Answer Key'!$M$25,'Service Line Inventory'!P84='Dropdown Answer Key'!$J$27,S84="Non Lead")),"Tier 4","Tier 5"))))))))</f>
        <v>BLANK</v>
      </c>
      <c r="U84" s="101" t="str">
        <f t="shared" si="5"/>
        <v>NO</v>
      </c>
      <c r="V84" s="75" t="str">
        <f t="shared" si="6"/>
        <v>NO</v>
      </c>
      <c r="W84" s="75" t="str">
        <f t="shared" si="7"/>
        <v>NO</v>
      </c>
      <c r="X84" s="107"/>
      <c r="Y84" s="76"/>
      <c r="Z84" s="77"/>
    </row>
    <row r="85" spans="1:26" x14ac:dyDescent="0.3">
      <c r="A85" s="47">
        <v>690</v>
      </c>
      <c r="B85" s="73" t="s">
        <v>76</v>
      </c>
      <c r="C85" s="125" t="s">
        <v>319</v>
      </c>
      <c r="D85" s="73" t="s">
        <v>73</v>
      </c>
      <c r="E85" s="73" t="s">
        <v>81</v>
      </c>
      <c r="F85" s="73" t="s">
        <v>81</v>
      </c>
      <c r="G85" s="89" t="s">
        <v>986</v>
      </c>
      <c r="H85" s="94" t="s">
        <v>73</v>
      </c>
      <c r="I85" s="82" t="s">
        <v>72</v>
      </c>
      <c r="J85" s="74" t="s">
        <v>989</v>
      </c>
      <c r="K85" s="74" t="s">
        <v>989</v>
      </c>
      <c r="L85" s="94" t="str">
        <f t="shared" si="4"/>
        <v>Non Lead</v>
      </c>
      <c r="M85" s="110"/>
      <c r="N85" s="82"/>
      <c r="O85" s="82"/>
      <c r="P85" s="82"/>
      <c r="Q85" s="81"/>
      <c r="R85" s="82"/>
      <c r="S85" s="113" t="str">
        <f>IF(OR(B85="",$C$3="",$G$3=""),"ERROR",IF(AND(B85='Dropdown Answer Key'!$B$12,OR(E85="Lead",E85="U, May have L",E85="COM",E85="")),"Lead",IF(AND(B85='Dropdown Answer Key'!$B$12,OR(AND(E85="GALV",H85="Y"),AND(E85="GALV",H85="UN"),AND(E85="GALV",H85=""))),"GRR",IF(AND(B85='Dropdown Answer Key'!$B$12,E85="Unknown"),"Unknown SL",IF(AND(B85='Dropdown Answer Key'!$B$13,OR(F85="Lead",F85="U, May have L",F85="COM",F85="")),"Lead",IF(AND(B85='Dropdown Answer Key'!$B$13,OR(AND(F85="GALV",H85="Y"),AND(F85="GALV",H85="UN"),AND(F85="GALV",H85=""))),"GRR",IF(AND(B85='Dropdown Answer Key'!$B$13,F85="Unknown"),"Unknown SL",IF(AND(B85='Dropdown Answer Key'!$B$14,OR(E85="Lead",E85="U, May have L",E85="COM",E85="")),"Lead",IF(AND(B85='Dropdown Answer Key'!$B$14,OR(F85="Lead",F85="U, May have L",F85="COM",F85="")),"Lead",IF(AND(B85='Dropdown Answer Key'!$B$14,OR(AND(E85="GALV",H85="Y"),AND(E85="GALV",H85="UN"),AND(E85="GALV",H85=""),AND(F85="GALV",H85="Y"),AND(F85="GALV",H85="UN"),AND(F85="GALV",H85=""),AND(F85="GALV",I85="Y"),AND(F85="GALV",I85="UN"),AND(F85="GALV",I85=""))),"GRR",IF(AND(B85='Dropdown Answer Key'!$B$14,OR(E85="Unknown",F85="Unknown")),"Unknown SL","Non Lead")))))))))))</f>
        <v>Non Lead</v>
      </c>
      <c r="T85" s="114" t="str">
        <f>IF(OR(M85="",Q85="",S85="ERROR"),"BLANK",IF((AND(M85='Dropdown Answer Key'!$B$25,OR('Service Line Inventory'!S85="Lead",S85="Unknown SL"))),"Tier 1",IF(AND('Service Line Inventory'!M85='Dropdown Answer Key'!$B$26,OR('Service Line Inventory'!S85="Lead",S85="Unknown SL")),"Tier 2",IF(AND('Service Line Inventory'!M85='Dropdown Answer Key'!$B$27,OR('Service Line Inventory'!S85="Lead",S85="Unknown SL")),"Tier 2",IF('Service Line Inventory'!S85="GRR","Tier 3",IF((AND('Service Line Inventory'!M85='Dropdown Answer Key'!$B$25,'Service Line Inventory'!Q85='Dropdown Answer Key'!$M$25,O85='Dropdown Answer Key'!$G$27,'Service Line Inventory'!P85='Dropdown Answer Key'!$J$27,S85="Non Lead")),"Tier 4",IF((AND('Service Line Inventory'!M85='Dropdown Answer Key'!$B$25,'Service Line Inventory'!Q85='Dropdown Answer Key'!$M$25,O85='Dropdown Answer Key'!$G$27,S85="Non Lead")),"Tier 4",IF((AND('Service Line Inventory'!M85='Dropdown Answer Key'!$B$25,'Service Line Inventory'!Q85='Dropdown Answer Key'!$M$25,'Service Line Inventory'!P85='Dropdown Answer Key'!$J$27,S85="Non Lead")),"Tier 4","Tier 5"))))))))</f>
        <v>BLANK</v>
      </c>
      <c r="U85" s="115" t="str">
        <f t="shared" si="5"/>
        <v>NO</v>
      </c>
      <c r="V85" s="114" t="str">
        <f t="shared" si="6"/>
        <v>NO</v>
      </c>
      <c r="W85" s="114" t="str">
        <f t="shared" si="7"/>
        <v>NO</v>
      </c>
      <c r="X85" s="108"/>
      <c r="Y85" s="97"/>
      <c r="Z85" s="77"/>
    </row>
    <row r="86" spans="1:26" x14ac:dyDescent="0.3">
      <c r="A86" s="47">
        <v>701</v>
      </c>
      <c r="B86" s="73" t="s">
        <v>76</v>
      </c>
      <c r="C86" s="125" t="s">
        <v>320</v>
      </c>
      <c r="D86" s="73" t="s">
        <v>73</v>
      </c>
      <c r="E86" s="73" t="s">
        <v>81</v>
      </c>
      <c r="F86" s="73" t="s">
        <v>81</v>
      </c>
      <c r="G86" s="89" t="s">
        <v>986</v>
      </c>
      <c r="H86" s="94" t="s">
        <v>73</v>
      </c>
      <c r="I86" s="82" t="s">
        <v>72</v>
      </c>
      <c r="J86" s="74" t="s">
        <v>989</v>
      </c>
      <c r="K86" s="74" t="s">
        <v>989</v>
      </c>
      <c r="L86" s="93" t="str">
        <f t="shared" si="4"/>
        <v>Non Lead</v>
      </c>
      <c r="M86" s="109"/>
      <c r="N86" s="73"/>
      <c r="O86" s="73"/>
      <c r="P86" s="73"/>
      <c r="Q86" s="72"/>
      <c r="R86" s="73"/>
      <c r="S86" s="98" t="str">
        <f>IF(OR(B86="",$C$3="",$G$3=""),"ERROR",IF(AND(B86='Dropdown Answer Key'!$B$12,OR(E86="Lead",E86="U, May have L",E86="COM",E86="")),"Lead",IF(AND(B86='Dropdown Answer Key'!$B$12,OR(AND(E86="GALV",H86="Y"),AND(E86="GALV",H86="UN"),AND(E86="GALV",H86=""))),"GRR",IF(AND(B86='Dropdown Answer Key'!$B$12,E86="Unknown"),"Unknown SL",IF(AND(B86='Dropdown Answer Key'!$B$13,OR(F86="Lead",F86="U, May have L",F86="COM",F86="")),"Lead",IF(AND(B86='Dropdown Answer Key'!$B$13,OR(AND(F86="GALV",H86="Y"),AND(F86="GALV",H86="UN"),AND(F86="GALV",H86=""))),"GRR",IF(AND(B86='Dropdown Answer Key'!$B$13,F86="Unknown"),"Unknown SL",IF(AND(B86='Dropdown Answer Key'!$B$14,OR(E86="Lead",E86="U, May have L",E86="COM",E86="")),"Lead",IF(AND(B86='Dropdown Answer Key'!$B$14,OR(F86="Lead",F86="U, May have L",F86="COM",F86="")),"Lead",IF(AND(B86='Dropdown Answer Key'!$B$14,OR(AND(E86="GALV",H86="Y"),AND(E86="GALV",H86="UN"),AND(E86="GALV",H86=""),AND(F86="GALV",H86="Y"),AND(F86="GALV",H86="UN"),AND(F86="GALV",H86=""),AND(F86="GALV",I86="Y"),AND(F86="GALV",I86="UN"),AND(F86="GALV",I86=""))),"GRR",IF(AND(B86='Dropdown Answer Key'!$B$14,OR(E86="Unknown",F86="Unknown")),"Unknown SL","Non Lead")))))))))))</f>
        <v>Non Lead</v>
      </c>
      <c r="T86" s="75" t="str">
        <f>IF(OR(M86="",Q86="",S86="ERROR"),"BLANK",IF((AND(M86='Dropdown Answer Key'!$B$25,OR('Service Line Inventory'!S86="Lead",S86="Unknown SL"))),"Tier 1",IF(AND('Service Line Inventory'!M86='Dropdown Answer Key'!$B$26,OR('Service Line Inventory'!S86="Lead",S86="Unknown SL")),"Tier 2",IF(AND('Service Line Inventory'!M86='Dropdown Answer Key'!$B$27,OR('Service Line Inventory'!S86="Lead",S86="Unknown SL")),"Tier 2",IF('Service Line Inventory'!S86="GRR","Tier 3",IF((AND('Service Line Inventory'!M86='Dropdown Answer Key'!$B$25,'Service Line Inventory'!Q86='Dropdown Answer Key'!$M$25,O86='Dropdown Answer Key'!$G$27,'Service Line Inventory'!P86='Dropdown Answer Key'!$J$27,S86="Non Lead")),"Tier 4",IF((AND('Service Line Inventory'!M86='Dropdown Answer Key'!$B$25,'Service Line Inventory'!Q86='Dropdown Answer Key'!$M$25,O86='Dropdown Answer Key'!$G$27,S86="Non Lead")),"Tier 4",IF((AND('Service Line Inventory'!M86='Dropdown Answer Key'!$B$25,'Service Line Inventory'!Q86='Dropdown Answer Key'!$M$25,'Service Line Inventory'!P86='Dropdown Answer Key'!$J$27,S86="Non Lead")),"Tier 4","Tier 5"))))))))</f>
        <v>BLANK</v>
      </c>
      <c r="U86" s="101" t="str">
        <f t="shared" si="5"/>
        <v>NO</v>
      </c>
      <c r="V86" s="75" t="str">
        <f t="shared" si="6"/>
        <v>NO</v>
      </c>
      <c r="W86" s="75" t="str">
        <f t="shared" si="7"/>
        <v>NO</v>
      </c>
      <c r="X86" s="107"/>
      <c r="Y86" s="76"/>
      <c r="Z86" s="77"/>
    </row>
    <row r="87" spans="1:26" x14ac:dyDescent="0.3">
      <c r="A87" s="47">
        <v>702</v>
      </c>
      <c r="B87" s="73" t="s">
        <v>76</v>
      </c>
      <c r="C87" s="125" t="s">
        <v>321</v>
      </c>
      <c r="D87" s="73" t="s">
        <v>73</v>
      </c>
      <c r="E87" s="73" t="s">
        <v>81</v>
      </c>
      <c r="F87" s="73" t="s">
        <v>81</v>
      </c>
      <c r="G87" s="89" t="s">
        <v>986</v>
      </c>
      <c r="H87" s="94" t="s">
        <v>73</v>
      </c>
      <c r="I87" s="82" t="s">
        <v>72</v>
      </c>
      <c r="J87" s="74" t="s">
        <v>989</v>
      </c>
      <c r="K87" s="74" t="s">
        <v>989</v>
      </c>
      <c r="L87" s="94" t="str">
        <f t="shared" si="4"/>
        <v>Non Lead</v>
      </c>
      <c r="M87" s="110"/>
      <c r="N87" s="82"/>
      <c r="O87" s="82"/>
      <c r="P87" s="82"/>
      <c r="Q87" s="81"/>
      <c r="R87" s="82"/>
      <c r="S87" s="113" t="str">
        <f>IF(OR(B87="",$C$3="",$G$3=""),"ERROR",IF(AND(B87='Dropdown Answer Key'!$B$12,OR(E87="Lead",E87="U, May have L",E87="COM",E87="")),"Lead",IF(AND(B87='Dropdown Answer Key'!$B$12,OR(AND(E87="GALV",H87="Y"),AND(E87="GALV",H87="UN"),AND(E87="GALV",H87=""))),"GRR",IF(AND(B87='Dropdown Answer Key'!$B$12,E87="Unknown"),"Unknown SL",IF(AND(B87='Dropdown Answer Key'!$B$13,OR(F87="Lead",F87="U, May have L",F87="COM",F87="")),"Lead",IF(AND(B87='Dropdown Answer Key'!$B$13,OR(AND(F87="GALV",H87="Y"),AND(F87="GALV",H87="UN"),AND(F87="GALV",H87=""))),"GRR",IF(AND(B87='Dropdown Answer Key'!$B$13,F87="Unknown"),"Unknown SL",IF(AND(B87='Dropdown Answer Key'!$B$14,OR(E87="Lead",E87="U, May have L",E87="COM",E87="")),"Lead",IF(AND(B87='Dropdown Answer Key'!$B$14,OR(F87="Lead",F87="U, May have L",F87="COM",F87="")),"Lead",IF(AND(B87='Dropdown Answer Key'!$B$14,OR(AND(E87="GALV",H87="Y"),AND(E87="GALV",H87="UN"),AND(E87="GALV",H87=""),AND(F87="GALV",H87="Y"),AND(F87="GALV",H87="UN"),AND(F87="GALV",H87=""),AND(F87="GALV",I87="Y"),AND(F87="GALV",I87="UN"),AND(F87="GALV",I87=""))),"GRR",IF(AND(B87='Dropdown Answer Key'!$B$14,OR(E87="Unknown",F87="Unknown")),"Unknown SL","Non Lead")))))))))))</f>
        <v>Non Lead</v>
      </c>
      <c r="T87" s="114" t="str">
        <f>IF(OR(M87="",Q87="",S87="ERROR"),"BLANK",IF((AND(M87='Dropdown Answer Key'!$B$25,OR('Service Line Inventory'!S87="Lead",S87="Unknown SL"))),"Tier 1",IF(AND('Service Line Inventory'!M87='Dropdown Answer Key'!$B$26,OR('Service Line Inventory'!S87="Lead",S87="Unknown SL")),"Tier 2",IF(AND('Service Line Inventory'!M87='Dropdown Answer Key'!$B$27,OR('Service Line Inventory'!S87="Lead",S87="Unknown SL")),"Tier 2",IF('Service Line Inventory'!S87="GRR","Tier 3",IF((AND('Service Line Inventory'!M87='Dropdown Answer Key'!$B$25,'Service Line Inventory'!Q87='Dropdown Answer Key'!$M$25,O87='Dropdown Answer Key'!$G$27,'Service Line Inventory'!P87='Dropdown Answer Key'!$J$27,S87="Non Lead")),"Tier 4",IF((AND('Service Line Inventory'!M87='Dropdown Answer Key'!$B$25,'Service Line Inventory'!Q87='Dropdown Answer Key'!$M$25,O87='Dropdown Answer Key'!$G$27,S87="Non Lead")),"Tier 4",IF((AND('Service Line Inventory'!M87='Dropdown Answer Key'!$B$25,'Service Line Inventory'!Q87='Dropdown Answer Key'!$M$25,'Service Line Inventory'!P87='Dropdown Answer Key'!$J$27,S87="Non Lead")),"Tier 4","Tier 5"))))))))</f>
        <v>BLANK</v>
      </c>
      <c r="U87" s="115" t="str">
        <f t="shared" si="5"/>
        <v>NO</v>
      </c>
      <c r="V87" s="114" t="str">
        <f t="shared" si="6"/>
        <v>NO</v>
      </c>
      <c r="W87" s="114" t="str">
        <f t="shared" si="7"/>
        <v>NO</v>
      </c>
      <c r="X87" s="108"/>
      <c r="Y87" s="97"/>
      <c r="Z87" s="77"/>
    </row>
    <row r="88" spans="1:26" x14ac:dyDescent="0.3">
      <c r="A88" s="47">
        <v>710</v>
      </c>
      <c r="B88" s="73" t="s">
        <v>76</v>
      </c>
      <c r="C88" s="125" t="s">
        <v>322</v>
      </c>
      <c r="D88" s="73" t="s">
        <v>73</v>
      </c>
      <c r="E88" s="73" t="s">
        <v>81</v>
      </c>
      <c r="F88" s="73" t="s">
        <v>81</v>
      </c>
      <c r="G88" s="89" t="s">
        <v>986</v>
      </c>
      <c r="H88" s="94" t="s">
        <v>73</v>
      </c>
      <c r="I88" s="82" t="s">
        <v>72</v>
      </c>
      <c r="J88" s="74" t="s">
        <v>989</v>
      </c>
      <c r="K88" s="74" t="s">
        <v>989</v>
      </c>
      <c r="L88" s="93" t="str">
        <f t="shared" si="4"/>
        <v>Non Lead</v>
      </c>
      <c r="M88" s="109"/>
      <c r="N88" s="73"/>
      <c r="O88" s="73"/>
      <c r="P88" s="73"/>
      <c r="Q88" s="72"/>
      <c r="R88" s="73"/>
      <c r="S88" s="98" t="str">
        <f>IF(OR(B88="",$C$3="",$G$3=""),"ERROR",IF(AND(B88='Dropdown Answer Key'!$B$12,OR(E88="Lead",E88="U, May have L",E88="COM",E88="")),"Lead",IF(AND(B88='Dropdown Answer Key'!$B$12,OR(AND(E88="GALV",H88="Y"),AND(E88="GALV",H88="UN"),AND(E88="GALV",H88=""))),"GRR",IF(AND(B88='Dropdown Answer Key'!$B$12,E88="Unknown"),"Unknown SL",IF(AND(B88='Dropdown Answer Key'!$B$13,OR(F88="Lead",F88="U, May have L",F88="COM",F88="")),"Lead",IF(AND(B88='Dropdown Answer Key'!$B$13,OR(AND(F88="GALV",H88="Y"),AND(F88="GALV",H88="UN"),AND(F88="GALV",H88=""))),"GRR",IF(AND(B88='Dropdown Answer Key'!$B$13,F88="Unknown"),"Unknown SL",IF(AND(B88='Dropdown Answer Key'!$B$14,OR(E88="Lead",E88="U, May have L",E88="COM",E88="")),"Lead",IF(AND(B88='Dropdown Answer Key'!$B$14,OR(F88="Lead",F88="U, May have L",F88="COM",F88="")),"Lead",IF(AND(B88='Dropdown Answer Key'!$B$14,OR(AND(E88="GALV",H88="Y"),AND(E88="GALV",H88="UN"),AND(E88="GALV",H88=""),AND(F88="GALV",H88="Y"),AND(F88="GALV",H88="UN"),AND(F88="GALV",H88=""),AND(F88="GALV",I88="Y"),AND(F88="GALV",I88="UN"),AND(F88="GALV",I88=""))),"GRR",IF(AND(B88='Dropdown Answer Key'!$B$14,OR(E88="Unknown",F88="Unknown")),"Unknown SL","Non Lead")))))))))))</f>
        <v>Non Lead</v>
      </c>
      <c r="T88" s="75" t="str">
        <f>IF(OR(M88="",Q88="",S88="ERROR"),"BLANK",IF((AND(M88='Dropdown Answer Key'!$B$25,OR('Service Line Inventory'!S88="Lead",S88="Unknown SL"))),"Tier 1",IF(AND('Service Line Inventory'!M88='Dropdown Answer Key'!$B$26,OR('Service Line Inventory'!S88="Lead",S88="Unknown SL")),"Tier 2",IF(AND('Service Line Inventory'!M88='Dropdown Answer Key'!$B$27,OR('Service Line Inventory'!S88="Lead",S88="Unknown SL")),"Tier 2",IF('Service Line Inventory'!S88="GRR","Tier 3",IF((AND('Service Line Inventory'!M88='Dropdown Answer Key'!$B$25,'Service Line Inventory'!Q88='Dropdown Answer Key'!$M$25,O88='Dropdown Answer Key'!$G$27,'Service Line Inventory'!P88='Dropdown Answer Key'!$J$27,S88="Non Lead")),"Tier 4",IF((AND('Service Line Inventory'!M88='Dropdown Answer Key'!$B$25,'Service Line Inventory'!Q88='Dropdown Answer Key'!$M$25,O88='Dropdown Answer Key'!$G$27,S88="Non Lead")),"Tier 4",IF((AND('Service Line Inventory'!M88='Dropdown Answer Key'!$B$25,'Service Line Inventory'!Q88='Dropdown Answer Key'!$M$25,'Service Line Inventory'!P88='Dropdown Answer Key'!$J$27,S88="Non Lead")),"Tier 4","Tier 5"))))))))</f>
        <v>BLANK</v>
      </c>
      <c r="U88" s="101" t="str">
        <f t="shared" si="5"/>
        <v>NO</v>
      </c>
      <c r="V88" s="75" t="str">
        <f t="shared" si="6"/>
        <v>NO</v>
      </c>
      <c r="W88" s="75" t="str">
        <f t="shared" si="7"/>
        <v>NO</v>
      </c>
      <c r="X88" s="107"/>
      <c r="Y88" s="76"/>
      <c r="Z88" s="77"/>
    </row>
    <row r="89" spans="1:26" x14ac:dyDescent="0.3">
      <c r="A89" s="47">
        <v>711</v>
      </c>
      <c r="B89" s="73" t="s">
        <v>76</v>
      </c>
      <c r="C89" s="125" t="s">
        <v>323</v>
      </c>
      <c r="D89" s="73" t="s">
        <v>73</v>
      </c>
      <c r="E89" s="73" t="s">
        <v>81</v>
      </c>
      <c r="F89" s="73" t="s">
        <v>81</v>
      </c>
      <c r="G89" s="89" t="s">
        <v>986</v>
      </c>
      <c r="H89" s="94" t="s">
        <v>73</v>
      </c>
      <c r="I89" s="82" t="s">
        <v>72</v>
      </c>
      <c r="J89" s="74" t="s">
        <v>989</v>
      </c>
      <c r="K89" s="74" t="s">
        <v>989</v>
      </c>
      <c r="L89" s="94" t="str">
        <f t="shared" si="4"/>
        <v>Non Lead</v>
      </c>
      <c r="M89" s="110"/>
      <c r="N89" s="82"/>
      <c r="O89" s="82"/>
      <c r="P89" s="82"/>
      <c r="Q89" s="81"/>
      <c r="R89" s="82"/>
      <c r="S89" s="113" t="str">
        <f>IF(OR(B89="",$C$3="",$G$3=""),"ERROR",IF(AND(B89='Dropdown Answer Key'!$B$12,OR(E89="Lead",E89="U, May have L",E89="COM",E89="")),"Lead",IF(AND(B89='Dropdown Answer Key'!$B$12,OR(AND(E89="GALV",H89="Y"),AND(E89="GALV",H89="UN"),AND(E89="GALV",H89=""))),"GRR",IF(AND(B89='Dropdown Answer Key'!$B$12,E89="Unknown"),"Unknown SL",IF(AND(B89='Dropdown Answer Key'!$B$13,OR(F89="Lead",F89="U, May have L",F89="COM",F89="")),"Lead",IF(AND(B89='Dropdown Answer Key'!$B$13,OR(AND(F89="GALV",H89="Y"),AND(F89="GALV",H89="UN"),AND(F89="GALV",H89=""))),"GRR",IF(AND(B89='Dropdown Answer Key'!$B$13,F89="Unknown"),"Unknown SL",IF(AND(B89='Dropdown Answer Key'!$B$14,OR(E89="Lead",E89="U, May have L",E89="COM",E89="")),"Lead",IF(AND(B89='Dropdown Answer Key'!$B$14,OR(F89="Lead",F89="U, May have L",F89="COM",F89="")),"Lead",IF(AND(B89='Dropdown Answer Key'!$B$14,OR(AND(E89="GALV",H89="Y"),AND(E89="GALV",H89="UN"),AND(E89="GALV",H89=""),AND(F89="GALV",H89="Y"),AND(F89="GALV",H89="UN"),AND(F89="GALV",H89=""),AND(F89="GALV",I89="Y"),AND(F89="GALV",I89="UN"),AND(F89="GALV",I89=""))),"GRR",IF(AND(B89='Dropdown Answer Key'!$B$14,OR(E89="Unknown",F89="Unknown")),"Unknown SL","Non Lead")))))))))))</f>
        <v>Non Lead</v>
      </c>
      <c r="T89" s="114" t="str">
        <f>IF(OR(M89="",Q89="",S89="ERROR"),"BLANK",IF((AND(M89='Dropdown Answer Key'!$B$25,OR('Service Line Inventory'!S89="Lead",S89="Unknown SL"))),"Tier 1",IF(AND('Service Line Inventory'!M89='Dropdown Answer Key'!$B$26,OR('Service Line Inventory'!S89="Lead",S89="Unknown SL")),"Tier 2",IF(AND('Service Line Inventory'!M89='Dropdown Answer Key'!$B$27,OR('Service Line Inventory'!S89="Lead",S89="Unknown SL")),"Tier 2",IF('Service Line Inventory'!S89="GRR","Tier 3",IF((AND('Service Line Inventory'!M89='Dropdown Answer Key'!$B$25,'Service Line Inventory'!Q89='Dropdown Answer Key'!$M$25,O89='Dropdown Answer Key'!$G$27,'Service Line Inventory'!P89='Dropdown Answer Key'!$J$27,S89="Non Lead")),"Tier 4",IF((AND('Service Line Inventory'!M89='Dropdown Answer Key'!$B$25,'Service Line Inventory'!Q89='Dropdown Answer Key'!$M$25,O89='Dropdown Answer Key'!$G$27,S89="Non Lead")),"Tier 4",IF((AND('Service Line Inventory'!M89='Dropdown Answer Key'!$B$25,'Service Line Inventory'!Q89='Dropdown Answer Key'!$M$25,'Service Line Inventory'!P89='Dropdown Answer Key'!$J$27,S89="Non Lead")),"Tier 4","Tier 5"))))))))</f>
        <v>BLANK</v>
      </c>
      <c r="U89" s="115" t="str">
        <f t="shared" si="5"/>
        <v>NO</v>
      </c>
      <c r="V89" s="114" t="str">
        <f t="shared" si="6"/>
        <v>NO</v>
      </c>
      <c r="W89" s="114" t="str">
        <f t="shared" si="7"/>
        <v>NO</v>
      </c>
      <c r="X89" s="108"/>
      <c r="Y89" s="97"/>
      <c r="Z89" s="77"/>
    </row>
    <row r="90" spans="1:26" x14ac:dyDescent="0.3">
      <c r="A90" s="47">
        <v>715</v>
      </c>
      <c r="B90" s="73" t="s">
        <v>76</v>
      </c>
      <c r="C90" s="125" t="s">
        <v>324</v>
      </c>
      <c r="D90" s="73" t="s">
        <v>73</v>
      </c>
      <c r="E90" s="73" t="s">
        <v>81</v>
      </c>
      <c r="F90" s="73" t="s">
        <v>81</v>
      </c>
      <c r="G90" s="89" t="s">
        <v>986</v>
      </c>
      <c r="H90" s="94" t="s">
        <v>73</v>
      </c>
      <c r="I90" s="82" t="s">
        <v>72</v>
      </c>
      <c r="J90" s="74" t="s">
        <v>989</v>
      </c>
      <c r="K90" s="74" t="s">
        <v>989</v>
      </c>
      <c r="L90" s="93" t="str">
        <f t="shared" si="4"/>
        <v>Non Lead</v>
      </c>
      <c r="M90" s="109"/>
      <c r="N90" s="73"/>
      <c r="O90" s="73"/>
      <c r="P90" s="73"/>
      <c r="Q90" s="72"/>
      <c r="R90" s="73"/>
      <c r="S90" s="98" t="str">
        <f>IF(OR(B90="",$C$3="",$G$3=""),"ERROR",IF(AND(B90='Dropdown Answer Key'!$B$12,OR(E90="Lead",E90="U, May have L",E90="COM",E90="")),"Lead",IF(AND(B90='Dropdown Answer Key'!$B$12,OR(AND(E90="GALV",H90="Y"),AND(E90="GALV",H90="UN"),AND(E90="GALV",H90=""))),"GRR",IF(AND(B90='Dropdown Answer Key'!$B$12,E90="Unknown"),"Unknown SL",IF(AND(B90='Dropdown Answer Key'!$B$13,OR(F90="Lead",F90="U, May have L",F90="COM",F90="")),"Lead",IF(AND(B90='Dropdown Answer Key'!$B$13,OR(AND(F90="GALV",H90="Y"),AND(F90="GALV",H90="UN"),AND(F90="GALV",H90=""))),"GRR",IF(AND(B90='Dropdown Answer Key'!$B$13,F90="Unknown"),"Unknown SL",IF(AND(B90='Dropdown Answer Key'!$B$14,OR(E90="Lead",E90="U, May have L",E90="COM",E90="")),"Lead",IF(AND(B90='Dropdown Answer Key'!$B$14,OR(F90="Lead",F90="U, May have L",F90="COM",F90="")),"Lead",IF(AND(B90='Dropdown Answer Key'!$B$14,OR(AND(E90="GALV",H90="Y"),AND(E90="GALV",H90="UN"),AND(E90="GALV",H90=""),AND(F90="GALV",H90="Y"),AND(F90="GALV",H90="UN"),AND(F90="GALV",H90=""),AND(F90="GALV",I90="Y"),AND(F90="GALV",I90="UN"),AND(F90="GALV",I90=""))),"GRR",IF(AND(B90='Dropdown Answer Key'!$B$14,OR(E90="Unknown",F90="Unknown")),"Unknown SL","Non Lead")))))))))))</f>
        <v>Non Lead</v>
      </c>
      <c r="T90" s="75" t="str">
        <f>IF(OR(M90="",Q90="",S90="ERROR"),"BLANK",IF((AND(M90='Dropdown Answer Key'!$B$25,OR('Service Line Inventory'!S90="Lead",S90="Unknown SL"))),"Tier 1",IF(AND('Service Line Inventory'!M90='Dropdown Answer Key'!$B$26,OR('Service Line Inventory'!S90="Lead",S90="Unknown SL")),"Tier 2",IF(AND('Service Line Inventory'!M90='Dropdown Answer Key'!$B$27,OR('Service Line Inventory'!S90="Lead",S90="Unknown SL")),"Tier 2",IF('Service Line Inventory'!S90="GRR","Tier 3",IF((AND('Service Line Inventory'!M90='Dropdown Answer Key'!$B$25,'Service Line Inventory'!Q90='Dropdown Answer Key'!$M$25,O90='Dropdown Answer Key'!$G$27,'Service Line Inventory'!P90='Dropdown Answer Key'!$J$27,S90="Non Lead")),"Tier 4",IF((AND('Service Line Inventory'!M90='Dropdown Answer Key'!$B$25,'Service Line Inventory'!Q90='Dropdown Answer Key'!$M$25,O90='Dropdown Answer Key'!$G$27,S90="Non Lead")),"Tier 4",IF((AND('Service Line Inventory'!M90='Dropdown Answer Key'!$B$25,'Service Line Inventory'!Q90='Dropdown Answer Key'!$M$25,'Service Line Inventory'!P90='Dropdown Answer Key'!$J$27,S90="Non Lead")),"Tier 4","Tier 5"))))))))</f>
        <v>BLANK</v>
      </c>
      <c r="U90" s="101" t="str">
        <f t="shared" si="5"/>
        <v>NO</v>
      </c>
      <c r="V90" s="75" t="str">
        <f t="shared" si="6"/>
        <v>NO</v>
      </c>
      <c r="W90" s="75" t="str">
        <f t="shared" si="7"/>
        <v>NO</v>
      </c>
      <c r="X90" s="107"/>
      <c r="Y90" s="76"/>
      <c r="Z90" s="77"/>
    </row>
    <row r="91" spans="1:26" x14ac:dyDescent="0.3">
      <c r="A91" s="47">
        <v>716</v>
      </c>
      <c r="B91" s="73" t="s">
        <v>76</v>
      </c>
      <c r="C91" s="125" t="s">
        <v>325</v>
      </c>
      <c r="D91" s="73" t="s">
        <v>73</v>
      </c>
      <c r="E91" s="73" t="s">
        <v>81</v>
      </c>
      <c r="F91" s="73" t="s">
        <v>81</v>
      </c>
      <c r="G91" s="90" t="s">
        <v>987</v>
      </c>
      <c r="H91" s="94" t="s">
        <v>73</v>
      </c>
      <c r="I91" s="82" t="s">
        <v>72</v>
      </c>
      <c r="J91" s="74" t="s">
        <v>989</v>
      </c>
      <c r="K91" s="74" t="s">
        <v>989</v>
      </c>
      <c r="L91" s="94" t="str">
        <f t="shared" si="4"/>
        <v>Non Lead</v>
      </c>
      <c r="M91" s="110"/>
      <c r="N91" s="82"/>
      <c r="O91" s="82"/>
      <c r="P91" s="82"/>
      <c r="Q91" s="81"/>
      <c r="R91" s="82"/>
      <c r="S91" s="113" t="str">
        <f>IF(OR(B91="",$C$3="",$G$3=""),"ERROR",IF(AND(B91='Dropdown Answer Key'!$B$12,OR(E91="Lead",E91="U, May have L",E91="COM",E91="")),"Lead",IF(AND(B91='Dropdown Answer Key'!$B$12,OR(AND(E91="GALV",H91="Y"),AND(E91="GALV",H91="UN"),AND(E91="GALV",H91=""))),"GRR",IF(AND(B91='Dropdown Answer Key'!$B$12,E91="Unknown"),"Unknown SL",IF(AND(B91='Dropdown Answer Key'!$B$13,OR(F91="Lead",F91="U, May have L",F91="COM",F91="")),"Lead",IF(AND(B91='Dropdown Answer Key'!$B$13,OR(AND(F91="GALV",H91="Y"),AND(F91="GALV",H91="UN"),AND(F91="GALV",H91=""))),"GRR",IF(AND(B91='Dropdown Answer Key'!$B$13,F91="Unknown"),"Unknown SL",IF(AND(B91='Dropdown Answer Key'!$B$14,OR(E91="Lead",E91="U, May have L",E91="COM",E91="")),"Lead",IF(AND(B91='Dropdown Answer Key'!$B$14,OR(F91="Lead",F91="U, May have L",F91="COM",F91="")),"Lead",IF(AND(B91='Dropdown Answer Key'!$B$14,OR(AND(E91="GALV",H91="Y"),AND(E91="GALV",H91="UN"),AND(E91="GALV",H91=""),AND(F91="GALV",H91="Y"),AND(F91="GALV",H91="UN"),AND(F91="GALV",H91=""),AND(F91="GALV",I91="Y"),AND(F91="GALV",I91="UN"),AND(F91="GALV",I91=""))),"GRR",IF(AND(B91='Dropdown Answer Key'!$B$14,OR(E91="Unknown",F91="Unknown")),"Unknown SL","Non Lead")))))))))))</f>
        <v>Non Lead</v>
      </c>
      <c r="T91" s="114" t="str">
        <f>IF(OR(M91="",Q91="",S91="ERROR"),"BLANK",IF((AND(M91='Dropdown Answer Key'!$B$25,OR('Service Line Inventory'!S91="Lead",S91="Unknown SL"))),"Tier 1",IF(AND('Service Line Inventory'!M91='Dropdown Answer Key'!$B$26,OR('Service Line Inventory'!S91="Lead",S91="Unknown SL")),"Tier 2",IF(AND('Service Line Inventory'!M91='Dropdown Answer Key'!$B$27,OR('Service Line Inventory'!S91="Lead",S91="Unknown SL")),"Tier 2",IF('Service Line Inventory'!S91="GRR","Tier 3",IF((AND('Service Line Inventory'!M91='Dropdown Answer Key'!$B$25,'Service Line Inventory'!Q91='Dropdown Answer Key'!$M$25,O91='Dropdown Answer Key'!$G$27,'Service Line Inventory'!P91='Dropdown Answer Key'!$J$27,S91="Non Lead")),"Tier 4",IF((AND('Service Line Inventory'!M91='Dropdown Answer Key'!$B$25,'Service Line Inventory'!Q91='Dropdown Answer Key'!$M$25,O91='Dropdown Answer Key'!$G$27,S91="Non Lead")),"Tier 4",IF((AND('Service Line Inventory'!M91='Dropdown Answer Key'!$B$25,'Service Line Inventory'!Q91='Dropdown Answer Key'!$M$25,'Service Line Inventory'!P91='Dropdown Answer Key'!$J$27,S91="Non Lead")),"Tier 4","Tier 5"))))))))</f>
        <v>BLANK</v>
      </c>
      <c r="U91" s="115" t="str">
        <f t="shared" si="5"/>
        <v>NO</v>
      </c>
      <c r="V91" s="114" t="str">
        <f t="shared" si="6"/>
        <v>NO</v>
      </c>
      <c r="W91" s="114" t="str">
        <f t="shared" si="7"/>
        <v>NO</v>
      </c>
      <c r="X91" s="108"/>
      <c r="Y91" s="97"/>
      <c r="Z91" s="77"/>
    </row>
    <row r="92" spans="1:26" x14ac:dyDescent="0.3">
      <c r="A92" s="47">
        <v>718</v>
      </c>
      <c r="B92" s="73" t="s">
        <v>76</v>
      </c>
      <c r="C92" s="125" t="s">
        <v>326</v>
      </c>
      <c r="D92" s="73" t="s">
        <v>73</v>
      </c>
      <c r="E92" s="73" t="s">
        <v>81</v>
      </c>
      <c r="F92" s="73" t="s">
        <v>81</v>
      </c>
      <c r="G92" s="90" t="s">
        <v>987</v>
      </c>
      <c r="H92" s="94" t="s">
        <v>73</v>
      </c>
      <c r="I92" s="82" t="s">
        <v>72</v>
      </c>
      <c r="J92" s="74" t="s">
        <v>989</v>
      </c>
      <c r="K92" s="74" t="s">
        <v>989</v>
      </c>
      <c r="L92" s="93" t="str">
        <f t="shared" si="4"/>
        <v>Non Lead</v>
      </c>
      <c r="M92" s="109"/>
      <c r="N92" s="73"/>
      <c r="O92" s="73"/>
      <c r="P92" s="73"/>
      <c r="Q92" s="72"/>
      <c r="R92" s="73"/>
      <c r="S92" s="98" t="str">
        <f>IF(OR(B92="",$C$3="",$G$3=""),"ERROR",IF(AND(B92='Dropdown Answer Key'!$B$12,OR(E92="Lead",E92="U, May have L",E92="COM",E92="")),"Lead",IF(AND(B92='Dropdown Answer Key'!$B$12,OR(AND(E92="GALV",H92="Y"),AND(E92="GALV",H92="UN"),AND(E92="GALV",H92=""))),"GRR",IF(AND(B92='Dropdown Answer Key'!$B$12,E92="Unknown"),"Unknown SL",IF(AND(B92='Dropdown Answer Key'!$B$13,OR(F92="Lead",F92="U, May have L",F92="COM",F92="")),"Lead",IF(AND(B92='Dropdown Answer Key'!$B$13,OR(AND(F92="GALV",H92="Y"),AND(F92="GALV",H92="UN"),AND(F92="GALV",H92=""))),"GRR",IF(AND(B92='Dropdown Answer Key'!$B$13,F92="Unknown"),"Unknown SL",IF(AND(B92='Dropdown Answer Key'!$B$14,OR(E92="Lead",E92="U, May have L",E92="COM",E92="")),"Lead",IF(AND(B92='Dropdown Answer Key'!$B$14,OR(F92="Lead",F92="U, May have L",F92="COM",F92="")),"Lead",IF(AND(B92='Dropdown Answer Key'!$B$14,OR(AND(E92="GALV",H92="Y"),AND(E92="GALV",H92="UN"),AND(E92="GALV",H92=""),AND(F92="GALV",H92="Y"),AND(F92="GALV",H92="UN"),AND(F92="GALV",H92=""),AND(F92="GALV",I92="Y"),AND(F92="GALV",I92="UN"),AND(F92="GALV",I92=""))),"GRR",IF(AND(B92='Dropdown Answer Key'!$B$14,OR(E92="Unknown",F92="Unknown")),"Unknown SL","Non Lead")))))))))))</f>
        <v>Non Lead</v>
      </c>
      <c r="T92" s="75" t="str">
        <f>IF(OR(M92="",Q92="",S92="ERROR"),"BLANK",IF((AND(M92='Dropdown Answer Key'!$B$25,OR('Service Line Inventory'!S92="Lead",S92="Unknown SL"))),"Tier 1",IF(AND('Service Line Inventory'!M92='Dropdown Answer Key'!$B$26,OR('Service Line Inventory'!S92="Lead",S92="Unknown SL")),"Tier 2",IF(AND('Service Line Inventory'!M92='Dropdown Answer Key'!$B$27,OR('Service Line Inventory'!S92="Lead",S92="Unknown SL")),"Tier 2",IF('Service Line Inventory'!S92="GRR","Tier 3",IF((AND('Service Line Inventory'!M92='Dropdown Answer Key'!$B$25,'Service Line Inventory'!Q92='Dropdown Answer Key'!$M$25,O92='Dropdown Answer Key'!$G$27,'Service Line Inventory'!P92='Dropdown Answer Key'!$J$27,S92="Non Lead")),"Tier 4",IF((AND('Service Line Inventory'!M92='Dropdown Answer Key'!$B$25,'Service Line Inventory'!Q92='Dropdown Answer Key'!$M$25,O92='Dropdown Answer Key'!$G$27,S92="Non Lead")),"Tier 4",IF((AND('Service Line Inventory'!M92='Dropdown Answer Key'!$B$25,'Service Line Inventory'!Q92='Dropdown Answer Key'!$M$25,'Service Line Inventory'!P92='Dropdown Answer Key'!$J$27,S92="Non Lead")),"Tier 4","Tier 5"))))))))</f>
        <v>BLANK</v>
      </c>
      <c r="U92" s="101" t="str">
        <f t="shared" si="5"/>
        <v>NO</v>
      </c>
      <c r="V92" s="75" t="str">
        <f t="shared" si="6"/>
        <v>NO</v>
      </c>
      <c r="W92" s="75" t="str">
        <f t="shared" si="7"/>
        <v>NO</v>
      </c>
      <c r="X92" s="107"/>
      <c r="Y92" s="76"/>
      <c r="Z92" s="77"/>
    </row>
    <row r="93" spans="1:26" x14ac:dyDescent="0.3">
      <c r="A93" s="47">
        <v>720</v>
      </c>
      <c r="B93" s="73" t="s">
        <v>76</v>
      </c>
      <c r="C93" s="125" t="s">
        <v>327</v>
      </c>
      <c r="D93" s="73" t="s">
        <v>73</v>
      </c>
      <c r="E93" s="73" t="s">
        <v>81</v>
      </c>
      <c r="F93" s="73" t="s">
        <v>81</v>
      </c>
      <c r="G93" s="90" t="s">
        <v>987</v>
      </c>
      <c r="H93" s="94" t="s">
        <v>73</v>
      </c>
      <c r="I93" s="82" t="s">
        <v>72</v>
      </c>
      <c r="J93" s="74" t="s">
        <v>989</v>
      </c>
      <c r="K93" s="74" t="s">
        <v>989</v>
      </c>
      <c r="L93" s="94" t="str">
        <f t="shared" si="4"/>
        <v>Non Lead</v>
      </c>
      <c r="M93" s="110"/>
      <c r="N93" s="82"/>
      <c r="O93" s="82"/>
      <c r="P93" s="82"/>
      <c r="Q93" s="81"/>
      <c r="R93" s="82"/>
      <c r="S93" s="113" t="str">
        <f>IF(OR(B93="",$C$3="",$G$3=""),"ERROR",IF(AND(B93='Dropdown Answer Key'!$B$12,OR(E93="Lead",E93="U, May have L",E93="COM",E93="")),"Lead",IF(AND(B93='Dropdown Answer Key'!$B$12,OR(AND(E93="GALV",H93="Y"),AND(E93="GALV",H93="UN"),AND(E93="GALV",H93=""))),"GRR",IF(AND(B93='Dropdown Answer Key'!$B$12,E93="Unknown"),"Unknown SL",IF(AND(B93='Dropdown Answer Key'!$B$13,OR(F93="Lead",F93="U, May have L",F93="COM",F93="")),"Lead",IF(AND(B93='Dropdown Answer Key'!$B$13,OR(AND(F93="GALV",H93="Y"),AND(F93="GALV",H93="UN"),AND(F93="GALV",H93=""))),"GRR",IF(AND(B93='Dropdown Answer Key'!$B$13,F93="Unknown"),"Unknown SL",IF(AND(B93='Dropdown Answer Key'!$B$14,OR(E93="Lead",E93="U, May have L",E93="COM",E93="")),"Lead",IF(AND(B93='Dropdown Answer Key'!$B$14,OR(F93="Lead",F93="U, May have L",F93="COM",F93="")),"Lead",IF(AND(B93='Dropdown Answer Key'!$B$14,OR(AND(E93="GALV",H93="Y"),AND(E93="GALV",H93="UN"),AND(E93="GALV",H93=""),AND(F93="GALV",H93="Y"),AND(F93="GALV",H93="UN"),AND(F93="GALV",H93=""),AND(F93="GALV",I93="Y"),AND(F93="GALV",I93="UN"),AND(F93="GALV",I93=""))),"GRR",IF(AND(B93='Dropdown Answer Key'!$B$14,OR(E93="Unknown",F93="Unknown")),"Unknown SL","Non Lead")))))))))))</f>
        <v>Non Lead</v>
      </c>
      <c r="T93" s="114" t="str">
        <f>IF(OR(M93="",Q93="",S93="ERROR"),"BLANK",IF((AND(M93='Dropdown Answer Key'!$B$25,OR('Service Line Inventory'!S93="Lead",S93="Unknown SL"))),"Tier 1",IF(AND('Service Line Inventory'!M93='Dropdown Answer Key'!$B$26,OR('Service Line Inventory'!S93="Lead",S93="Unknown SL")),"Tier 2",IF(AND('Service Line Inventory'!M93='Dropdown Answer Key'!$B$27,OR('Service Line Inventory'!S93="Lead",S93="Unknown SL")),"Tier 2",IF('Service Line Inventory'!S93="GRR","Tier 3",IF((AND('Service Line Inventory'!M93='Dropdown Answer Key'!$B$25,'Service Line Inventory'!Q93='Dropdown Answer Key'!$M$25,O93='Dropdown Answer Key'!$G$27,'Service Line Inventory'!P93='Dropdown Answer Key'!$J$27,S93="Non Lead")),"Tier 4",IF((AND('Service Line Inventory'!M93='Dropdown Answer Key'!$B$25,'Service Line Inventory'!Q93='Dropdown Answer Key'!$M$25,O93='Dropdown Answer Key'!$G$27,S93="Non Lead")),"Tier 4",IF((AND('Service Line Inventory'!M93='Dropdown Answer Key'!$B$25,'Service Line Inventory'!Q93='Dropdown Answer Key'!$M$25,'Service Line Inventory'!P93='Dropdown Answer Key'!$J$27,S93="Non Lead")),"Tier 4","Tier 5"))))))))</f>
        <v>BLANK</v>
      </c>
      <c r="U93" s="115" t="str">
        <f t="shared" si="5"/>
        <v>NO</v>
      </c>
      <c r="V93" s="114" t="str">
        <f t="shared" si="6"/>
        <v>NO</v>
      </c>
      <c r="W93" s="114" t="str">
        <f t="shared" si="7"/>
        <v>NO</v>
      </c>
      <c r="X93" s="108"/>
      <c r="Y93" s="97"/>
      <c r="Z93" s="77"/>
    </row>
    <row r="94" spans="1:26" x14ac:dyDescent="0.3">
      <c r="A94" s="47">
        <v>724</v>
      </c>
      <c r="B94" s="73" t="s">
        <v>76</v>
      </c>
      <c r="C94" s="125" t="s">
        <v>328</v>
      </c>
      <c r="D94" s="73" t="s">
        <v>73</v>
      </c>
      <c r="E94" s="73" t="s">
        <v>81</v>
      </c>
      <c r="F94" s="73" t="s">
        <v>81</v>
      </c>
      <c r="G94" s="90" t="s">
        <v>987</v>
      </c>
      <c r="H94" s="94" t="s">
        <v>73</v>
      </c>
      <c r="I94" s="82" t="s">
        <v>72</v>
      </c>
      <c r="J94" s="74" t="s">
        <v>989</v>
      </c>
      <c r="K94" s="74" t="s">
        <v>989</v>
      </c>
      <c r="L94" s="93" t="str">
        <f t="shared" si="4"/>
        <v>Non Lead</v>
      </c>
      <c r="M94" s="109"/>
      <c r="N94" s="73"/>
      <c r="O94" s="73"/>
      <c r="P94" s="73"/>
      <c r="Q94" s="72"/>
      <c r="R94" s="73"/>
      <c r="S94" s="98" t="str">
        <f>IF(OR(B94="",$C$3="",$G$3=""),"ERROR",IF(AND(B94='Dropdown Answer Key'!$B$12,OR(E94="Lead",E94="U, May have L",E94="COM",E94="")),"Lead",IF(AND(B94='Dropdown Answer Key'!$B$12,OR(AND(E94="GALV",H94="Y"),AND(E94="GALV",H94="UN"),AND(E94="GALV",H94=""))),"GRR",IF(AND(B94='Dropdown Answer Key'!$B$12,E94="Unknown"),"Unknown SL",IF(AND(B94='Dropdown Answer Key'!$B$13,OR(F94="Lead",F94="U, May have L",F94="COM",F94="")),"Lead",IF(AND(B94='Dropdown Answer Key'!$B$13,OR(AND(F94="GALV",H94="Y"),AND(F94="GALV",H94="UN"),AND(F94="GALV",H94=""))),"GRR",IF(AND(B94='Dropdown Answer Key'!$B$13,F94="Unknown"),"Unknown SL",IF(AND(B94='Dropdown Answer Key'!$B$14,OR(E94="Lead",E94="U, May have L",E94="COM",E94="")),"Lead",IF(AND(B94='Dropdown Answer Key'!$B$14,OR(F94="Lead",F94="U, May have L",F94="COM",F94="")),"Lead",IF(AND(B94='Dropdown Answer Key'!$B$14,OR(AND(E94="GALV",H94="Y"),AND(E94="GALV",H94="UN"),AND(E94="GALV",H94=""),AND(F94="GALV",H94="Y"),AND(F94="GALV",H94="UN"),AND(F94="GALV",H94=""),AND(F94="GALV",I94="Y"),AND(F94="GALV",I94="UN"),AND(F94="GALV",I94=""))),"GRR",IF(AND(B94='Dropdown Answer Key'!$B$14,OR(E94="Unknown",F94="Unknown")),"Unknown SL","Non Lead")))))))))))</f>
        <v>Non Lead</v>
      </c>
      <c r="T94" s="75" t="str">
        <f>IF(OR(M94="",Q94="",S94="ERROR"),"BLANK",IF((AND(M94='Dropdown Answer Key'!$B$25,OR('Service Line Inventory'!S94="Lead",S94="Unknown SL"))),"Tier 1",IF(AND('Service Line Inventory'!M94='Dropdown Answer Key'!$B$26,OR('Service Line Inventory'!S94="Lead",S94="Unknown SL")),"Tier 2",IF(AND('Service Line Inventory'!M94='Dropdown Answer Key'!$B$27,OR('Service Line Inventory'!S94="Lead",S94="Unknown SL")),"Tier 2",IF('Service Line Inventory'!S94="GRR","Tier 3",IF((AND('Service Line Inventory'!M94='Dropdown Answer Key'!$B$25,'Service Line Inventory'!Q94='Dropdown Answer Key'!$M$25,O94='Dropdown Answer Key'!$G$27,'Service Line Inventory'!P94='Dropdown Answer Key'!$J$27,S94="Non Lead")),"Tier 4",IF((AND('Service Line Inventory'!M94='Dropdown Answer Key'!$B$25,'Service Line Inventory'!Q94='Dropdown Answer Key'!$M$25,O94='Dropdown Answer Key'!$G$27,S94="Non Lead")),"Tier 4",IF((AND('Service Line Inventory'!M94='Dropdown Answer Key'!$B$25,'Service Line Inventory'!Q94='Dropdown Answer Key'!$M$25,'Service Line Inventory'!P94='Dropdown Answer Key'!$J$27,S94="Non Lead")),"Tier 4","Tier 5"))))))))</f>
        <v>BLANK</v>
      </c>
      <c r="U94" s="101" t="str">
        <f t="shared" si="5"/>
        <v>NO</v>
      </c>
      <c r="V94" s="75" t="str">
        <f t="shared" si="6"/>
        <v>NO</v>
      </c>
      <c r="W94" s="75" t="str">
        <f t="shared" si="7"/>
        <v>NO</v>
      </c>
      <c r="X94" s="107"/>
      <c r="Y94" s="76"/>
      <c r="Z94" s="77"/>
    </row>
    <row r="95" spans="1:26" x14ac:dyDescent="0.3">
      <c r="A95" s="47">
        <v>728</v>
      </c>
      <c r="B95" s="73" t="s">
        <v>76</v>
      </c>
      <c r="C95" s="125" t="s">
        <v>329</v>
      </c>
      <c r="D95" s="73" t="s">
        <v>73</v>
      </c>
      <c r="E95" s="73" t="s">
        <v>81</v>
      </c>
      <c r="F95" s="73" t="s">
        <v>81</v>
      </c>
      <c r="G95" s="90" t="s">
        <v>987</v>
      </c>
      <c r="H95" s="94" t="s">
        <v>73</v>
      </c>
      <c r="I95" s="82" t="s">
        <v>72</v>
      </c>
      <c r="J95" s="74" t="s">
        <v>989</v>
      </c>
      <c r="K95" s="74" t="s">
        <v>989</v>
      </c>
      <c r="L95" s="94" t="str">
        <f t="shared" si="4"/>
        <v>Non Lead</v>
      </c>
      <c r="M95" s="110"/>
      <c r="N95" s="82"/>
      <c r="O95" s="82"/>
      <c r="P95" s="82"/>
      <c r="Q95" s="81"/>
      <c r="R95" s="82"/>
      <c r="S95" s="113" t="str">
        <f>IF(OR(B95="",$C$3="",$G$3=""),"ERROR",IF(AND(B95='Dropdown Answer Key'!$B$12,OR(E95="Lead",E95="U, May have L",E95="COM",E95="")),"Lead",IF(AND(B95='Dropdown Answer Key'!$B$12,OR(AND(E95="GALV",H95="Y"),AND(E95="GALV",H95="UN"),AND(E95="GALV",H95=""))),"GRR",IF(AND(B95='Dropdown Answer Key'!$B$12,E95="Unknown"),"Unknown SL",IF(AND(B95='Dropdown Answer Key'!$B$13,OR(F95="Lead",F95="U, May have L",F95="COM",F95="")),"Lead",IF(AND(B95='Dropdown Answer Key'!$B$13,OR(AND(F95="GALV",H95="Y"),AND(F95="GALV",H95="UN"),AND(F95="GALV",H95=""))),"GRR",IF(AND(B95='Dropdown Answer Key'!$B$13,F95="Unknown"),"Unknown SL",IF(AND(B95='Dropdown Answer Key'!$B$14,OR(E95="Lead",E95="U, May have L",E95="COM",E95="")),"Lead",IF(AND(B95='Dropdown Answer Key'!$B$14,OR(F95="Lead",F95="U, May have L",F95="COM",F95="")),"Lead",IF(AND(B95='Dropdown Answer Key'!$B$14,OR(AND(E95="GALV",H95="Y"),AND(E95="GALV",H95="UN"),AND(E95="GALV",H95=""),AND(F95="GALV",H95="Y"),AND(F95="GALV",H95="UN"),AND(F95="GALV",H95=""),AND(F95="GALV",I95="Y"),AND(F95="GALV",I95="UN"),AND(F95="GALV",I95=""))),"GRR",IF(AND(B95='Dropdown Answer Key'!$B$14,OR(E95="Unknown",F95="Unknown")),"Unknown SL","Non Lead")))))))))))</f>
        <v>Non Lead</v>
      </c>
      <c r="T95" s="114" t="str">
        <f>IF(OR(M95="",Q95="",S95="ERROR"),"BLANK",IF((AND(M95='Dropdown Answer Key'!$B$25,OR('Service Line Inventory'!S95="Lead",S95="Unknown SL"))),"Tier 1",IF(AND('Service Line Inventory'!M95='Dropdown Answer Key'!$B$26,OR('Service Line Inventory'!S95="Lead",S95="Unknown SL")),"Tier 2",IF(AND('Service Line Inventory'!M95='Dropdown Answer Key'!$B$27,OR('Service Line Inventory'!S95="Lead",S95="Unknown SL")),"Tier 2",IF('Service Line Inventory'!S95="GRR","Tier 3",IF((AND('Service Line Inventory'!M95='Dropdown Answer Key'!$B$25,'Service Line Inventory'!Q95='Dropdown Answer Key'!$M$25,O95='Dropdown Answer Key'!$G$27,'Service Line Inventory'!P95='Dropdown Answer Key'!$J$27,S95="Non Lead")),"Tier 4",IF((AND('Service Line Inventory'!M95='Dropdown Answer Key'!$B$25,'Service Line Inventory'!Q95='Dropdown Answer Key'!$M$25,O95='Dropdown Answer Key'!$G$27,S95="Non Lead")),"Tier 4",IF((AND('Service Line Inventory'!M95='Dropdown Answer Key'!$B$25,'Service Line Inventory'!Q95='Dropdown Answer Key'!$M$25,'Service Line Inventory'!P95='Dropdown Answer Key'!$J$27,S95="Non Lead")),"Tier 4","Tier 5"))))))))</f>
        <v>BLANK</v>
      </c>
      <c r="U95" s="115" t="str">
        <f t="shared" si="5"/>
        <v>NO</v>
      </c>
      <c r="V95" s="114" t="str">
        <f t="shared" si="6"/>
        <v>NO</v>
      </c>
      <c r="W95" s="114" t="str">
        <f t="shared" si="7"/>
        <v>NO</v>
      </c>
      <c r="X95" s="108"/>
      <c r="Y95" s="97"/>
      <c r="Z95" s="77"/>
    </row>
    <row r="96" spans="1:26" x14ac:dyDescent="0.3">
      <c r="A96" s="47">
        <v>729</v>
      </c>
      <c r="B96" s="73" t="s">
        <v>76</v>
      </c>
      <c r="C96" s="125" t="s">
        <v>330</v>
      </c>
      <c r="D96" s="73" t="s">
        <v>73</v>
      </c>
      <c r="E96" s="73" t="s">
        <v>81</v>
      </c>
      <c r="F96" s="73" t="s">
        <v>81</v>
      </c>
      <c r="G96" s="90" t="s">
        <v>987</v>
      </c>
      <c r="H96" s="94" t="s">
        <v>73</v>
      </c>
      <c r="I96" s="82" t="s">
        <v>72</v>
      </c>
      <c r="J96" s="74" t="s">
        <v>989</v>
      </c>
      <c r="K96" s="74" t="s">
        <v>989</v>
      </c>
      <c r="L96" s="93" t="str">
        <f t="shared" si="4"/>
        <v>Non Lead</v>
      </c>
      <c r="M96" s="109"/>
      <c r="N96" s="73"/>
      <c r="O96" s="73"/>
      <c r="P96" s="73"/>
      <c r="Q96" s="72"/>
      <c r="R96" s="73"/>
      <c r="S96" s="98" t="str">
        <f>IF(OR(B96="",$C$3="",$G$3=""),"ERROR",IF(AND(B96='Dropdown Answer Key'!$B$12,OR(E96="Lead",E96="U, May have L",E96="COM",E96="")),"Lead",IF(AND(B96='Dropdown Answer Key'!$B$12,OR(AND(E96="GALV",H96="Y"),AND(E96="GALV",H96="UN"),AND(E96="GALV",H96=""))),"GRR",IF(AND(B96='Dropdown Answer Key'!$B$12,E96="Unknown"),"Unknown SL",IF(AND(B96='Dropdown Answer Key'!$B$13,OR(F96="Lead",F96="U, May have L",F96="COM",F96="")),"Lead",IF(AND(B96='Dropdown Answer Key'!$B$13,OR(AND(F96="GALV",H96="Y"),AND(F96="GALV",H96="UN"),AND(F96="GALV",H96=""))),"GRR",IF(AND(B96='Dropdown Answer Key'!$B$13,F96="Unknown"),"Unknown SL",IF(AND(B96='Dropdown Answer Key'!$B$14,OR(E96="Lead",E96="U, May have L",E96="COM",E96="")),"Lead",IF(AND(B96='Dropdown Answer Key'!$B$14,OR(F96="Lead",F96="U, May have L",F96="COM",F96="")),"Lead",IF(AND(B96='Dropdown Answer Key'!$B$14,OR(AND(E96="GALV",H96="Y"),AND(E96="GALV",H96="UN"),AND(E96="GALV",H96=""),AND(F96="GALV",H96="Y"),AND(F96="GALV",H96="UN"),AND(F96="GALV",H96=""),AND(F96="GALV",I96="Y"),AND(F96="GALV",I96="UN"),AND(F96="GALV",I96=""))),"GRR",IF(AND(B96='Dropdown Answer Key'!$B$14,OR(E96="Unknown",F96="Unknown")),"Unknown SL","Non Lead")))))))))))</f>
        <v>Non Lead</v>
      </c>
      <c r="T96" s="75" t="str">
        <f>IF(OR(M96="",Q96="",S96="ERROR"),"BLANK",IF((AND(M96='Dropdown Answer Key'!$B$25,OR('Service Line Inventory'!S96="Lead",S96="Unknown SL"))),"Tier 1",IF(AND('Service Line Inventory'!M96='Dropdown Answer Key'!$B$26,OR('Service Line Inventory'!S96="Lead",S96="Unknown SL")),"Tier 2",IF(AND('Service Line Inventory'!M96='Dropdown Answer Key'!$B$27,OR('Service Line Inventory'!S96="Lead",S96="Unknown SL")),"Tier 2",IF('Service Line Inventory'!S96="GRR","Tier 3",IF((AND('Service Line Inventory'!M96='Dropdown Answer Key'!$B$25,'Service Line Inventory'!Q96='Dropdown Answer Key'!$M$25,O96='Dropdown Answer Key'!$G$27,'Service Line Inventory'!P96='Dropdown Answer Key'!$J$27,S96="Non Lead")),"Tier 4",IF((AND('Service Line Inventory'!M96='Dropdown Answer Key'!$B$25,'Service Line Inventory'!Q96='Dropdown Answer Key'!$M$25,O96='Dropdown Answer Key'!$G$27,S96="Non Lead")),"Tier 4",IF((AND('Service Line Inventory'!M96='Dropdown Answer Key'!$B$25,'Service Line Inventory'!Q96='Dropdown Answer Key'!$M$25,'Service Line Inventory'!P96='Dropdown Answer Key'!$J$27,S96="Non Lead")),"Tier 4","Tier 5"))))))))</f>
        <v>BLANK</v>
      </c>
      <c r="U96" s="101" t="str">
        <f t="shared" si="5"/>
        <v>NO</v>
      </c>
      <c r="V96" s="75" t="str">
        <f t="shared" si="6"/>
        <v>NO</v>
      </c>
      <c r="W96" s="75" t="str">
        <f t="shared" si="7"/>
        <v>NO</v>
      </c>
      <c r="X96" s="107"/>
      <c r="Y96" s="76"/>
      <c r="Z96" s="77"/>
    </row>
    <row r="97" spans="1:26" x14ac:dyDescent="0.3">
      <c r="A97" s="47">
        <v>731</v>
      </c>
      <c r="B97" s="73" t="s">
        <v>76</v>
      </c>
      <c r="C97" s="125" t="s">
        <v>331</v>
      </c>
      <c r="D97" s="73" t="s">
        <v>73</v>
      </c>
      <c r="E97" s="73" t="s">
        <v>81</v>
      </c>
      <c r="F97" s="73" t="s">
        <v>81</v>
      </c>
      <c r="G97" s="89" t="s">
        <v>986</v>
      </c>
      <c r="H97" s="94" t="s">
        <v>73</v>
      </c>
      <c r="I97" s="82" t="s">
        <v>72</v>
      </c>
      <c r="J97" s="74" t="s">
        <v>989</v>
      </c>
      <c r="K97" s="74" t="s">
        <v>989</v>
      </c>
      <c r="L97" s="94" t="str">
        <f t="shared" si="4"/>
        <v>Non Lead</v>
      </c>
      <c r="M97" s="110"/>
      <c r="N97" s="82"/>
      <c r="O97" s="82"/>
      <c r="P97" s="82"/>
      <c r="Q97" s="81"/>
      <c r="R97" s="82"/>
      <c r="S97" s="113" t="str">
        <f>IF(OR(B97="",$C$3="",$G$3=""),"ERROR",IF(AND(B97='Dropdown Answer Key'!$B$12,OR(E97="Lead",E97="U, May have L",E97="COM",E97="")),"Lead",IF(AND(B97='Dropdown Answer Key'!$B$12,OR(AND(E97="GALV",H97="Y"),AND(E97="GALV",H97="UN"),AND(E97="GALV",H97=""))),"GRR",IF(AND(B97='Dropdown Answer Key'!$B$12,E97="Unknown"),"Unknown SL",IF(AND(B97='Dropdown Answer Key'!$B$13,OR(F97="Lead",F97="U, May have L",F97="COM",F97="")),"Lead",IF(AND(B97='Dropdown Answer Key'!$B$13,OR(AND(F97="GALV",H97="Y"),AND(F97="GALV",H97="UN"),AND(F97="GALV",H97=""))),"GRR",IF(AND(B97='Dropdown Answer Key'!$B$13,F97="Unknown"),"Unknown SL",IF(AND(B97='Dropdown Answer Key'!$B$14,OR(E97="Lead",E97="U, May have L",E97="COM",E97="")),"Lead",IF(AND(B97='Dropdown Answer Key'!$B$14,OR(F97="Lead",F97="U, May have L",F97="COM",F97="")),"Lead",IF(AND(B97='Dropdown Answer Key'!$B$14,OR(AND(E97="GALV",H97="Y"),AND(E97="GALV",H97="UN"),AND(E97="GALV",H97=""),AND(F97="GALV",H97="Y"),AND(F97="GALV",H97="UN"),AND(F97="GALV",H97=""),AND(F97="GALV",I97="Y"),AND(F97="GALV",I97="UN"),AND(F97="GALV",I97=""))),"GRR",IF(AND(B97='Dropdown Answer Key'!$B$14,OR(E97="Unknown",F97="Unknown")),"Unknown SL","Non Lead")))))))))))</f>
        <v>Non Lead</v>
      </c>
      <c r="T97" s="114" t="str">
        <f>IF(OR(M97="",Q97="",S97="ERROR"),"BLANK",IF((AND(M97='Dropdown Answer Key'!$B$25,OR('Service Line Inventory'!S97="Lead",S97="Unknown SL"))),"Tier 1",IF(AND('Service Line Inventory'!M97='Dropdown Answer Key'!$B$26,OR('Service Line Inventory'!S97="Lead",S97="Unknown SL")),"Tier 2",IF(AND('Service Line Inventory'!M97='Dropdown Answer Key'!$B$27,OR('Service Line Inventory'!S97="Lead",S97="Unknown SL")),"Tier 2",IF('Service Line Inventory'!S97="GRR","Tier 3",IF((AND('Service Line Inventory'!M97='Dropdown Answer Key'!$B$25,'Service Line Inventory'!Q97='Dropdown Answer Key'!$M$25,O97='Dropdown Answer Key'!$G$27,'Service Line Inventory'!P97='Dropdown Answer Key'!$J$27,S97="Non Lead")),"Tier 4",IF((AND('Service Line Inventory'!M97='Dropdown Answer Key'!$B$25,'Service Line Inventory'!Q97='Dropdown Answer Key'!$M$25,O97='Dropdown Answer Key'!$G$27,S97="Non Lead")),"Tier 4",IF((AND('Service Line Inventory'!M97='Dropdown Answer Key'!$B$25,'Service Line Inventory'!Q97='Dropdown Answer Key'!$M$25,'Service Line Inventory'!P97='Dropdown Answer Key'!$J$27,S97="Non Lead")),"Tier 4","Tier 5"))))))))</f>
        <v>BLANK</v>
      </c>
      <c r="U97" s="115" t="str">
        <f t="shared" si="5"/>
        <v>NO</v>
      </c>
      <c r="V97" s="114" t="str">
        <f t="shared" si="6"/>
        <v>NO</v>
      </c>
      <c r="W97" s="114" t="str">
        <f t="shared" si="7"/>
        <v>NO</v>
      </c>
      <c r="X97" s="108"/>
      <c r="Y97" s="97"/>
      <c r="Z97" s="77"/>
    </row>
    <row r="98" spans="1:26" x14ac:dyDescent="0.3">
      <c r="A98" s="47">
        <v>732</v>
      </c>
      <c r="B98" s="73" t="s">
        <v>76</v>
      </c>
      <c r="C98" s="125" t="s">
        <v>332</v>
      </c>
      <c r="D98" s="73" t="s">
        <v>73</v>
      </c>
      <c r="E98" s="73" t="s">
        <v>81</v>
      </c>
      <c r="F98" s="73" t="s">
        <v>81</v>
      </c>
      <c r="G98" s="89" t="s">
        <v>988</v>
      </c>
      <c r="H98" s="94" t="s">
        <v>73</v>
      </c>
      <c r="I98" s="82" t="s">
        <v>72</v>
      </c>
      <c r="J98" s="74" t="s">
        <v>989</v>
      </c>
      <c r="K98" s="74" t="s">
        <v>989</v>
      </c>
      <c r="L98" s="93" t="str">
        <f t="shared" si="4"/>
        <v>Non Lead</v>
      </c>
      <c r="M98" s="109"/>
      <c r="N98" s="73"/>
      <c r="O98" s="73"/>
      <c r="P98" s="73"/>
      <c r="Q98" s="72"/>
      <c r="R98" s="73"/>
      <c r="S98" s="98" t="str">
        <f>IF(OR(B98="",$C$3="",$G$3=""),"ERROR",IF(AND(B98='Dropdown Answer Key'!$B$12,OR(E98="Lead",E98="U, May have L",E98="COM",E98="")),"Lead",IF(AND(B98='Dropdown Answer Key'!$B$12,OR(AND(E98="GALV",H98="Y"),AND(E98="GALV",H98="UN"),AND(E98="GALV",H98=""))),"GRR",IF(AND(B98='Dropdown Answer Key'!$B$12,E98="Unknown"),"Unknown SL",IF(AND(B98='Dropdown Answer Key'!$B$13,OR(F98="Lead",F98="U, May have L",F98="COM",F98="")),"Lead",IF(AND(B98='Dropdown Answer Key'!$B$13,OR(AND(F98="GALV",H98="Y"),AND(F98="GALV",H98="UN"),AND(F98="GALV",H98=""))),"GRR",IF(AND(B98='Dropdown Answer Key'!$B$13,F98="Unknown"),"Unknown SL",IF(AND(B98='Dropdown Answer Key'!$B$14,OR(E98="Lead",E98="U, May have L",E98="COM",E98="")),"Lead",IF(AND(B98='Dropdown Answer Key'!$B$14,OR(F98="Lead",F98="U, May have L",F98="COM",F98="")),"Lead",IF(AND(B98='Dropdown Answer Key'!$B$14,OR(AND(E98="GALV",H98="Y"),AND(E98="GALV",H98="UN"),AND(E98="GALV",H98=""),AND(F98="GALV",H98="Y"),AND(F98="GALV",H98="UN"),AND(F98="GALV",H98=""),AND(F98="GALV",I98="Y"),AND(F98="GALV",I98="UN"),AND(F98="GALV",I98=""))),"GRR",IF(AND(B98='Dropdown Answer Key'!$B$14,OR(E98="Unknown",F98="Unknown")),"Unknown SL","Non Lead")))))))))))</f>
        <v>Non Lead</v>
      </c>
      <c r="T98" s="75" t="str">
        <f>IF(OR(M98="",Q98="",S98="ERROR"),"BLANK",IF((AND(M98='Dropdown Answer Key'!$B$25,OR('Service Line Inventory'!S98="Lead",S98="Unknown SL"))),"Tier 1",IF(AND('Service Line Inventory'!M98='Dropdown Answer Key'!$B$26,OR('Service Line Inventory'!S98="Lead",S98="Unknown SL")),"Tier 2",IF(AND('Service Line Inventory'!M98='Dropdown Answer Key'!$B$27,OR('Service Line Inventory'!S98="Lead",S98="Unknown SL")),"Tier 2",IF('Service Line Inventory'!S98="GRR","Tier 3",IF((AND('Service Line Inventory'!M98='Dropdown Answer Key'!$B$25,'Service Line Inventory'!Q98='Dropdown Answer Key'!$M$25,O98='Dropdown Answer Key'!$G$27,'Service Line Inventory'!P98='Dropdown Answer Key'!$J$27,S98="Non Lead")),"Tier 4",IF((AND('Service Line Inventory'!M98='Dropdown Answer Key'!$B$25,'Service Line Inventory'!Q98='Dropdown Answer Key'!$M$25,O98='Dropdown Answer Key'!$G$27,S98="Non Lead")),"Tier 4",IF((AND('Service Line Inventory'!M98='Dropdown Answer Key'!$B$25,'Service Line Inventory'!Q98='Dropdown Answer Key'!$M$25,'Service Line Inventory'!P98='Dropdown Answer Key'!$J$27,S98="Non Lead")),"Tier 4","Tier 5"))))))))</f>
        <v>BLANK</v>
      </c>
      <c r="U98" s="101" t="str">
        <f t="shared" si="5"/>
        <v>NO</v>
      </c>
      <c r="V98" s="75" t="str">
        <f t="shared" si="6"/>
        <v>NO</v>
      </c>
      <c r="W98" s="75" t="str">
        <f t="shared" si="7"/>
        <v>NO</v>
      </c>
      <c r="X98" s="107"/>
      <c r="Y98" s="76"/>
      <c r="Z98" s="77"/>
    </row>
    <row r="99" spans="1:26" x14ac:dyDescent="0.3">
      <c r="A99" s="47">
        <v>733</v>
      </c>
      <c r="B99" s="73" t="s">
        <v>76</v>
      </c>
      <c r="C99" s="125" t="s">
        <v>333</v>
      </c>
      <c r="D99" s="73" t="s">
        <v>73</v>
      </c>
      <c r="E99" s="73" t="s">
        <v>81</v>
      </c>
      <c r="F99" s="73" t="s">
        <v>81</v>
      </c>
      <c r="G99" s="89" t="s">
        <v>988</v>
      </c>
      <c r="H99" s="94" t="s">
        <v>73</v>
      </c>
      <c r="I99" s="82" t="s">
        <v>72</v>
      </c>
      <c r="J99" s="74" t="s">
        <v>989</v>
      </c>
      <c r="K99" s="74" t="s">
        <v>989</v>
      </c>
      <c r="L99" s="94" t="str">
        <f t="shared" si="4"/>
        <v>Non Lead</v>
      </c>
      <c r="M99" s="110"/>
      <c r="N99" s="82"/>
      <c r="O99" s="82"/>
      <c r="P99" s="82"/>
      <c r="Q99" s="81"/>
      <c r="R99" s="82"/>
      <c r="S99" s="113" t="str">
        <f>IF(OR(B99="",$C$3="",$G$3=""),"ERROR",IF(AND(B99='Dropdown Answer Key'!$B$12,OR(E99="Lead",E99="U, May have L",E99="COM",E99="")),"Lead",IF(AND(B99='Dropdown Answer Key'!$B$12,OR(AND(E99="GALV",H99="Y"),AND(E99="GALV",H99="UN"),AND(E99="GALV",H99=""))),"GRR",IF(AND(B99='Dropdown Answer Key'!$B$12,E99="Unknown"),"Unknown SL",IF(AND(B99='Dropdown Answer Key'!$B$13,OR(F99="Lead",F99="U, May have L",F99="COM",F99="")),"Lead",IF(AND(B99='Dropdown Answer Key'!$B$13,OR(AND(F99="GALV",H99="Y"),AND(F99="GALV",H99="UN"),AND(F99="GALV",H99=""))),"GRR",IF(AND(B99='Dropdown Answer Key'!$B$13,F99="Unknown"),"Unknown SL",IF(AND(B99='Dropdown Answer Key'!$B$14,OR(E99="Lead",E99="U, May have L",E99="COM",E99="")),"Lead",IF(AND(B99='Dropdown Answer Key'!$B$14,OR(F99="Lead",F99="U, May have L",F99="COM",F99="")),"Lead",IF(AND(B99='Dropdown Answer Key'!$B$14,OR(AND(E99="GALV",H99="Y"),AND(E99="GALV",H99="UN"),AND(E99="GALV",H99=""),AND(F99="GALV",H99="Y"),AND(F99="GALV",H99="UN"),AND(F99="GALV",H99=""),AND(F99="GALV",I99="Y"),AND(F99="GALV",I99="UN"),AND(F99="GALV",I99=""))),"GRR",IF(AND(B99='Dropdown Answer Key'!$B$14,OR(E99="Unknown",F99="Unknown")),"Unknown SL","Non Lead")))))))))))</f>
        <v>Non Lead</v>
      </c>
      <c r="T99" s="114" t="str">
        <f>IF(OR(M99="",Q99="",S99="ERROR"),"BLANK",IF((AND(M99='Dropdown Answer Key'!$B$25,OR('Service Line Inventory'!S99="Lead",S99="Unknown SL"))),"Tier 1",IF(AND('Service Line Inventory'!M99='Dropdown Answer Key'!$B$26,OR('Service Line Inventory'!S99="Lead",S99="Unknown SL")),"Tier 2",IF(AND('Service Line Inventory'!M99='Dropdown Answer Key'!$B$27,OR('Service Line Inventory'!S99="Lead",S99="Unknown SL")),"Tier 2",IF('Service Line Inventory'!S99="GRR","Tier 3",IF((AND('Service Line Inventory'!M99='Dropdown Answer Key'!$B$25,'Service Line Inventory'!Q99='Dropdown Answer Key'!$M$25,O99='Dropdown Answer Key'!$G$27,'Service Line Inventory'!P99='Dropdown Answer Key'!$J$27,S99="Non Lead")),"Tier 4",IF((AND('Service Line Inventory'!M99='Dropdown Answer Key'!$B$25,'Service Line Inventory'!Q99='Dropdown Answer Key'!$M$25,O99='Dropdown Answer Key'!$G$27,S99="Non Lead")),"Tier 4",IF((AND('Service Line Inventory'!M99='Dropdown Answer Key'!$B$25,'Service Line Inventory'!Q99='Dropdown Answer Key'!$M$25,'Service Line Inventory'!P99='Dropdown Answer Key'!$J$27,S99="Non Lead")),"Tier 4","Tier 5"))))))))</f>
        <v>BLANK</v>
      </c>
      <c r="U99" s="115" t="str">
        <f t="shared" si="5"/>
        <v>NO</v>
      </c>
      <c r="V99" s="114" t="str">
        <f t="shared" si="6"/>
        <v>NO</v>
      </c>
      <c r="W99" s="114" t="str">
        <f t="shared" si="7"/>
        <v>NO</v>
      </c>
      <c r="X99" s="108"/>
      <c r="Y99" s="97"/>
      <c r="Z99" s="77"/>
    </row>
    <row r="100" spans="1:26" x14ac:dyDescent="0.3">
      <c r="A100" s="47">
        <v>740</v>
      </c>
      <c r="B100" s="73" t="s">
        <v>76</v>
      </c>
      <c r="C100" s="125" t="s">
        <v>334</v>
      </c>
      <c r="D100" s="73" t="s">
        <v>73</v>
      </c>
      <c r="E100" s="73" t="s">
        <v>81</v>
      </c>
      <c r="F100" s="73" t="s">
        <v>81</v>
      </c>
      <c r="G100" s="89" t="s">
        <v>986</v>
      </c>
      <c r="H100" s="94" t="s">
        <v>73</v>
      </c>
      <c r="I100" s="82" t="s">
        <v>72</v>
      </c>
      <c r="J100" s="74" t="s">
        <v>989</v>
      </c>
      <c r="K100" s="74" t="s">
        <v>989</v>
      </c>
      <c r="L100" s="93" t="str">
        <f t="shared" si="4"/>
        <v>Non Lead</v>
      </c>
      <c r="M100" s="109"/>
      <c r="N100" s="73"/>
      <c r="O100" s="73"/>
      <c r="P100" s="73"/>
      <c r="Q100" s="72"/>
      <c r="R100" s="73"/>
      <c r="S100" s="98" t="str">
        <f>IF(OR(B100="",$C$3="",$G$3=""),"ERROR",IF(AND(B100='Dropdown Answer Key'!$B$12,OR(E100="Lead",E100="U, May have L",E100="COM",E100="")),"Lead",IF(AND(B100='Dropdown Answer Key'!$B$12,OR(AND(E100="GALV",H100="Y"),AND(E100="GALV",H100="UN"),AND(E100="GALV",H100=""))),"GRR",IF(AND(B100='Dropdown Answer Key'!$B$12,E100="Unknown"),"Unknown SL",IF(AND(B100='Dropdown Answer Key'!$B$13,OR(F100="Lead",F100="U, May have L",F100="COM",F100="")),"Lead",IF(AND(B100='Dropdown Answer Key'!$B$13,OR(AND(F100="GALV",H100="Y"),AND(F100="GALV",H100="UN"),AND(F100="GALV",H100=""))),"GRR",IF(AND(B100='Dropdown Answer Key'!$B$13,F100="Unknown"),"Unknown SL",IF(AND(B100='Dropdown Answer Key'!$B$14,OR(E100="Lead",E100="U, May have L",E100="COM",E100="")),"Lead",IF(AND(B100='Dropdown Answer Key'!$B$14,OR(F100="Lead",F100="U, May have L",F100="COM",F100="")),"Lead",IF(AND(B100='Dropdown Answer Key'!$B$14,OR(AND(E100="GALV",H100="Y"),AND(E100="GALV",H100="UN"),AND(E100="GALV",H100=""),AND(F100="GALV",H100="Y"),AND(F100="GALV",H100="UN"),AND(F100="GALV",H100=""),AND(F100="GALV",I100="Y"),AND(F100="GALV",I100="UN"),AND(F100="GALV",I100=""))),"GRR",IF(AND(B100='Dropdown Answer Key'!$B$14,OR(E100="Unknown",F100="Unknown")),"Unknown SL","Non Lead")))))))))))</f>
        <v>Non Lead</v>
      </c>
      <c r="T100" s="75" t="str">
        <f>IF(OR(M100="",Q100="",S100="ERROR"),"BLANK",IF((AND(M100='Dropdown Answer Key'!$B$25,OR('Service Line Inventory'!S100="Lead",S100="Unknown SL"))),"Tier 1",IF(AND('Service Line Inventory'!M100='Dropdown Answer Key'!$B$26,OR('Service Line Inventory'!S100="Lead",S100="Unknown SL")),"Tier 2",IF(AND('Service Line Inventory'!M100='Dropdown Answer Key'!$B$27,OR('Service Line Inventory'!S100="Lead",S100="Unknown SL")),"Tier 2",IF('Service Line Inventory'!S100="GRR","Tier 3",IF((AND('Service Line Inventory'!M100='Dropdown Answer Key'!$B$25,'Service Line Inventory'!Q100='Dropdown Answer Key'!$M$25,O100='Dropdown Answer Key'!$G$27,'Service Line Inventory'!P100='Dropdown Answer Key'!$J$27,S100="Non Lead")),"Tier 4",IF((AND('Service Line Inventory'!M100='Dropdown Answer Key'!$B$25,'Service Line Inventory'!Q100='Dropdown Answer Key'!$M$25,O100='Dropdown Answer Key'!$G$27,S100="Non Lead")),"Tier 4",IF((AND('Service Line Inventory'!M100='Dropdown Answer Key'!$B$25,'Service Line Inventory'!Q100='Dropdown Answer Key'!$M$25,'Service Line Inventory'!P100='Dropdown Answer Key'!$J$27,S100="Non Lead")),"Tier 4","Tier 5"))))))))</f>
        <v>BLANK</v>
      </c>
      <c r="U100" s="101" t="str">
        <f t="shared" si="5"/>
        <v>NO</v>
      </c>
      <c r="V100" s="75" t="str">
        <f t="shared" si="6"/>
        <v>NO</v>
      </c>
      <c r="W100" s="75" t="str">
        <f t="shared" si="7"/>
        <v>NO</v>
      </c>
      <c r="X100" s="107"/>
      <c r="Y100" s="76"/>
      <c r="Z100" s="77"/>
    </row>
    <row r="101" spans="1:26" x14ac:dyDescent="0.3">
      <c r="A101" s="47">
        <v>745</v>
      </c>
      <c r="B101" s="73" t="s">
        <v>76</v>
      </c>
      <c r="C101" s="125" t="s">
        <v>335</v>
      </c>
      <c r="D101" s="73" t="s">
        <v>73</v>
      </c>
      <c r="E101" s="73" t="s">
        <v>81</v>
      </c>
      <c r="F101" s="73" t="s">
        <v>81</v>
      </c>
      <c r="G101" s="89" t="s">
        <v>986</v>
      </c>
      <c r="H101" s="94" t="s">
        <v>73</v>
      </c>
      <c r="I101" s="82" t="s">
        <v>72</v>
      </c>
      <c r="J101" s="74" t="s">
        <v>989</v>
      </c>
      <c r="K101" s="74" t="s">
        <v>989</v>
      </c>
      <c r="L101" s="94" t="str">
        <f t="shared" si="4"/>
        <v>Non Lead</v>
      </c>
      <c r="M101" s="110"/>
      <c r="N101" s="82"/>
      <c r="O101" s="82"/>
      <c r="P101" s="82"/>
      <c r="Q101" s="81"/>
      <c r="R101" s="82"/>
      <c r="S101" s="113" t="str">
        <f>IF(OR(B101="",$C$3="",$G$3=""),"ERROR",IF(AND(B101='Dropdown Answer Key'!$B$12,OR(E101="Lead",E101="U, May have L",E101="COM",E101="")),"Lead",IF(AND(B101='Dropdown Answer Key'!$B$12,OR(AND(E101="GALV",H101="Y"),AND(E101="GALV",H101="UN"),AND(E101="GALV",H101=""))),"GRR",IF(AND(B101='Dropdown Answer Key'!$B$12,E101="Unknown"),"Unknown SL",IF(AND(B101='Dropdown Answer Key'!$B$13,OR(F101="Lead",F101="U, May have L",F101="COM",F101="")),"Lead",IF(AND(B101='Dropdown Answer Key'!$B$13,OR(AND(F101="GALV",H101="Y"),AND(F101="GALV",H101="UN"),AND(F101="GALV",H101=""))),"GRR",IF(AND(B101='Dropdown Answer Key'!$B$13,F101="Unknown"),"Unknown SL",IF(AND(B101='Dropdown Answer Key'!$B$14,OR(E101="Lead",E101="U, May have L",E101="COM",E101="")),"Lead",IF(AND(B101='Dropdown Answer Key'!$B$14,OR(F101="Lead",F101="U, May have L",F101="COM",F101="")),"Lead",IF(AND(B101='Dropdown Answer Key'!$B$14,OR(AND(E101="GALV",H101="Y"),AND(E101="GALV",H101="UN"),AND(E101="GALV",H101=""),AND(F101="GALV",H101="Y"),AND(F101="GALV",H101="UN"),AND(F101="GALV",H101=""),AND(F101="GALV",I101="Y"),AND(F101="GALV",I101="UN"),AND(F101="GALV",I101=""))),"GRR",IF(AND(B101='Dropdown Answer Key'!$B$14,OR(E101="Unknown",F101="Unknown")),"Unknown SL","Non Lead")))))))))))</f>
        <v>Non Lead</v>
      </c>
      <c r="T101" s="114" t="str">
        <f>IF(OR(M101="",Q101="",S101="ERROR"),"BLANK",IF((AND(M101='Dropdown Answer Key'!$B$25,OR('Service Line Inventory'!S101="Lead",S101="Unknown SL"))),"Tier 1",IF(AND('Service Line Inventory'!M101='Dropdown Answer Key'!$B$26,OR('Service Line Inventory'!S101="Lead",S101="Unknown SL")),"Tier 2",IF(AND('Service Line Inventory'!M101='Dropdown Answer Key'!$B$27,OR('Service Line Inventory'!S101="Lead",S101="Unknown SL")),"Tier 2",IF('Service Line Inventory'!S101="GRR","Tier 3",IF((AND('Service Line Inventory'!M101='Dropdown Answer Key'!$B$25,'Service Line Inventory'!Q101='Dropdown Answer Key'!$M$25,O101='Dropdown Answer Key'!$G$27,'Service Line Inventory'!P101='Dropdown Answer Key'!$J$27,S101="Non Lead")),"Tier 4",IF((AND('Service Line Inventory'!M101='Dropdown Answer Key'!$B$25,'Service Line Inventory'!Q101='Dropdown Answer Key'!$M$25,O101='Dropdown Answer Key'!$G$27,S101="Non Lead")),"Tier 4",IF((AND('Service Line Inventory'!M101='Dropdown Answer Key'!$B$25,'Service Line Inventory'!Q101='Dropdown Answer Key'!$M$25,'Service Line Inventory'!P101='Dropdown Answer Key'!$J$27,S101="Non Lead")),"Tier 4","Tier 5"))))))))</f>
        <v>BLANK</v>
      </c>
      <c r="U101" s="115" t="str">
        <f t="shared" si="5"/>
        <v>NO</v>
      </c>
      <c r="V101" s="114" t="str">
        <f t="shared" si="6"/>
        <v>NO</v>
      </c>
      <c r="W101" s="114" t="str">
        <f t="shared" si="7"/>
        <v>NO</v>
      </c>
      <c r="X101" s="108"/>
      <c r="Y101" s="97"/>
      <c r="Z101" s="77"/>
    </row>
    <row r="102" spans="1:26" x14ac:dyDescent="0.3">
      <c r="A102" s="47">
        <v>750</v>
      </c>
      <c r="B102" s="73" t="s">
        <v>76</v>
      </c>
      <c r="C102" s="125" t="s">
        <v>336</v>
      </c>
      <c r="D102" s="73" t="s">
        <v>73</v>
      </c>
      <c r="E102" s="73" t="s">
        <v>81</v>
      </c>
      <c r="F102" s="73" t="s">
        <v>81</v>
      </c>
      <c r="G102" s="89" t="s">
        <v>986</v>
      </c>
      <c r="H102" s="94" t="s">
        <v>73</v>
      </c>
      <c r="I102" s="82" t="s">
        <v>72</v>
      </c>
      <c r="J102" s="74" t="s">
        <v>989</v>
      </c>
      <c r="K102" s="74" t="s">
        <v>989</v>
      </c>
      <c r="L102" s="93" t="str">
        <f t="shared" si="4"/>
        <v>Non Lead</v>
      </c>
      <c r="M102" s="109"/>
      <c r="N102" s="73"/>
      <c r="O102" s="73"/>
      <c r="P102" s="73"/>
      <c r="Q102" s="72"/>
      <c r="R102" s="73"/>
      <c r="S102" s="98" t="str">
        <f>IF(OR(B102="",$C$3="",$G$3=""),"ERROR",IF(AND(B102='Dropdown Answer Key'!$B$12,OR(E102="Lead",E102="U, May have L",E102="COM",E102="")),"Lead",IF(AND(B102='Dropdown Answer Key'!$B$12,OR(AND(E102="GALV",H102="Y"),AND(E102="GALV",H102="UN"),AND(E102="GALV",H102=""))),"GRR",IF(AND(B102='Dropdown Answer Key'!$B$12,E102="Unknown"),"Unknown SL",IF(AND(B102='Dropdown Answer Key'!$B$13,OR(F102="Lead",F102="U, May have L",F102="COM",F102="")),"Lead",IF(AND(B102='Dropdown Answer Key'!$B$13,OR(AND(F102="GALV",H102="Y"),AND(F102="GALV",H102="UN"),AND(F102="GALV",H102=""))),"GRR",IF(AND(B102='Dropdown Answer Key'!$B$13,F102="Unknown"),"Unknown SL",IF(AND(B102='Dropdown Answer Key'!$B$14,OR(E102="Lead",E102="U, May have L",E102="COM",E102="")),"Lead",IF(AND(B102='Dropdown Answer Key'!$B$14,OR(F102="Lead",F102="U, May have L",F102="COM",F102="")),"Lead",IF(AND(B102='Dropdown Answer Key'!$B$14,OR(AND(E102="GALV",H102="Y"),AND(E102="GALV",H102="UN"),AND(E102="GALV",H102=""),AND(F102="GALV",H102="Y"),AND(F102="GALV",H102="UN"),AND(F102="GALV",H102=""),AND(F102="GALV",I102="Y"),AND(F102="GALV",I102="UN"),AND(F102="GALV",I102=""))),"GRR",IF(AND(B102='Dropdown Answer Key'!$B$14,OR(E102="Unknown",F102="Unknown")),"Unknown SL","Non Lead")))))))))))</f>
        <v>Non Lead</v>
      </c>
      <c r="T102" s="75" t="str">
        <f>IF(OR(M102="",Q102="",S102="ERROR"),"BLANK",IF((AND(M102='Dropdown Answer Key'!$B$25,OR('Service Line Inventory'!S102="Lead",S102="Unknown SL"))),"Tier 1",IF(AND('Service Line Inventory'!M102='Dropdown Answer Key'!$B$26,OR('Service Line Inventory'!S102="Lead",S102="Unknown SL")),"Tier 2",IF(AND('Service Line Inventory'!M102='Dropdown Answer Key'!$B$27,OR('Service Line Inventory'!S102="Lead",S102="Unknown SL")),"Tier 2",IF('Service Line Inventory'!S102="GRR","Tier 3",IF((AND('Service Line Inventory'!M102='Dropdown Answer Key'!$B$25,'Service Line Inventory'!Q102='Dropdown Answer Key'!$M$25,O102='Dropdown Answer Key'!$G$27,'Service Line Inventory'!P102='Dropdown Answer Key'!$J$27,S102="Non Lead")),"Tier 4",IF((AND('Service Line Inventory'!M102='Dropdown Answer Key'!$B$25,'Service Line Inventory'!Q102='Dropdown Answer Key'!$M$25,O102='Dropdown Answer Key'!$G$27,S102="Non Lead")),"Tier 4",IF((AND('Service Line Inventory'!M102='Dropdown Answer Key'!$B$25,'Service Line Inventory'!Q102='Dropdown Answer Key'!$M$25,'Service Line Inventory'!P102='Dropdown Answer Key'!$J$27,S102="Non Lead")),"Tier 4","Tier 5"))))))))</f>
        <v>BLANK</v>
      </c>
      <c r="U102" s="101" t="str">
        <f t="shared" si="5"/>
        <v>NO</v>
      </c>
      <c r="V102" s="75" t="str">
        <f t="shared" si="6"/>
        <v>NO</v>
      </c>
      <c r="W102" s="75" t="str">
        <f t="shared" si="7"/>
        <v>NO</v>
      </c>
      <c r="X102" s="107"/>
      <c r="Y102" s="76"/>
      <c r="Z102" s="77"/>
    </row>
    <row r="103" spans="1:26" x14ac:dyDescent="0.3">
      <c r="A103" s="47">
        <v>755</v>
      </c>
      <c r="B103" s="73" t="s">
        <v>76</v>
      </c>
      <c r="C103" s="125" t="s">
        <v>337</v>
      </c>
      <c r="D103" s="73" t="s">
        <v>73</v>
      </c>
      <c r="E103" s="73" t="s">
        <v>81</v>
      </c>
      <c r="F103" s="73" t="s">
        <v>81</v>
      </c>
      <c r="G103" s="89" t="s">
        <v>986</v>
      </c>
      <c r="H103" s="94" t="s">
        <v>73</v>
      </c>
      <c r="I103" s="82" t="s">
        <v>72</v>
      </c>
      <c r="J103" s="74" t="s">
        <v>989</v>
      </c>
      <c r="K103" s="74" t="s">
        <v>989</v>
      </c>
      <c r="L103" s="94" t="str">
        <f t="shared" si="4"/>
        <v>Non Lead</v>
      </c>
      <c r="M103" s="110"/>
      <c r="N103" s="82"/>
      <c r="O103" s="82"/>
      <c r="P103" s="82"/>
      <c r="Q103" s="81"/>
      <c r="R103" s="82"/>
      <c r="S103" s="113" t="str">
        <f>IF(OR(B103="",$C$3="",$G$3=""),"ERROR",IF(AND(B103='Dropdown Answer Key'!$B$12,OR(E103="Lead",E103="U, May have L",E103="COM",E103="")),"Lead",IF(AND(B103='Dropdown Answer Key'!$B$12,OR(AND(E103="GALV",H103="Y"),AND(E103="GALV",H103="UN"),AND(E103="GALV",H103=""))),"GRR",IF(AND(B103='Dropdown Answer Key'!$B$12,E103="Unknown"),"Unknown SL",IF(AND(B103='Dropdown Answer Key'!$B$13,OR(F103="Lead",F103="U, May have L",F103="COM",F103="")),"Lead",IF(AND(B103='Dropdown Answer Key'!$B$13,OR(AND(F103="GALV",H103="Y"),AND(F103="GALV",H103="UN"),AND(F103="GALV",H103=""))),"GRR",IF(AND(B103='Dropdown Answer Key'!$B$13,F103="Unknown"),"Unknown SL",IF(AND(B103='Dropdown Answer Key'!$B$14,OR(E103="Lead",E103="U, May have L",E103="COM",E103="")),"Lead",IF(AND(B103='Dropdown Answer Key'!$B$14,OR(F103="Lead",F103="U, May have L",F103="COM",F103="")),"Lead",IF(AND(B103='Dropdown Answer Key'!$B$14,OR(AND(E103="GALV",H103="Y"),AND(E103="GALV",H103="UN"),AND(E103="GALV",H103=""),AND(F103="GALV",H103="Y"),AND(F103="GALV",H103="UN"),AND(F103="GALV",H103=""),AND(F103="GALV",I103="Y"),AND(F103="GALV",I103="UN"),AND(F103="GALV",I103=""))),"GRR",IF(AND(B103='Dropdown Answer Key'!$B$14,OR(E103="Unknown",F103="Unknown")),"Unknown SL","Non Lead")))))))))))</f>
        <v>Non Lead</v>
      </c>
      <c r="T103" s="114" t="str">
        <f>IF(OR(M103="",Q103="",S103="ERROR"),"BLANK",IF((AND(M103='Dropdown Answer Key'!$B$25,OR('Service Line Inventory'!S103="Lead",S103="Unknown SL"))),"Tier 1",IF(AND('Service Line Inventory'!M103='Dropdown Answer Key'!$B$26,OR('Service Line Inventory'!S103="Lead",S103="Unknown SL")),"Tier 2",IF(AND('Service Line Inventory'!M103='Dropdown Answer Key'!$B$27,OR('Service Line Inventory'!S103="Lead",S103="Unknown SL")),"Tier 2",IF('Service Line Inventory'!S103="GRR","Tier 3",IF((AND('Service Line Inventory'!M103='Dropdown Answer Key'!$B$25,'Service Line Inventory'!Q103='Dropdown Answer Key'!$M$25,O103='Dropdown Answer Key'!$G$27,'Service Line Inventory'!P103='Dropdown Answer Key'!$J$27,S103="Non Lead")),"Tier 4",IF((AND('Service Line Inventory'!M103='Dropdown Answer Key'!$B$25,'Service Line Inventory'!Q103='Dropdown Answer Key'!$M$25,O103='Dropdown Answer Key'!$G$27,S103="Non Lead")),"Tier 4",IF((AND('Service Line Inventory'!M103='Dropdown Answer Key'!$B$25,'Service Line Inventory'!Q103='Dropdown Answer Key'!$M$25,'Service Line Inventory'!P103='Dropdown Answer Key'!$J$27,S103="Non Lead")),"Tier 4","Tier 5"))))))))</f>
        <v>BLANK</v>
      </c>
      <c r="U103" s="115" t="str">
        <f t="shared" si="5"/>
        <v>NO</v>
      </c>
      <c r="V103" s="114" t="str">
        <f t="shared" si="6"/>
        <v>NO</v>
      </c>
      <c r="W103" s="114" t="str">
        <f t="shared" si="7"/>
        <v>NO</v>
      </c>
      <c r="X103" s="108"/>
      <c r="Y103" s="97"/>
      <c r="Z103" s="77"/>
    </row>
    <row r="104" spans="1:26" x14ac:dyDescent="0.3">
      <c r="A104" s="47">
        <v>758</v>
      </c>
      <c r="B104" s="73" t="s">
        <v>76</v>
      </c>
      <c r="C104" s="125" t="s">
        <v>338</v>
      </c>
      <c r="D104" s="73" t="s">
        <v>73</v>
      </c>
      <c r="E104" s="73" t="s">
        <v>81</v>
      </c>
      <c r="F104" s="73" t="s">
        <v>81</v>
      </c>
      <c r="G104" s="89" t="s">
        <v>988</v>
      </c>
      <c r="H104" s="94" t="s">
        <v>73</v>
      </c>
      <c r="I104" s="82" t="s">
        <v>72</v>
      </c>
      <c r="J104" s="74" t="s">
        <v>989</v>
      </c>
      <c r="K104" s="74" t="s">
        <v>989</v>
      </c>
      <c r="L104" s="93" t="str">
        <f t="shared" si="4"/>
        <v>Non Lead</v>
      </c>
      <c r="M104" s="109"/>
      <c r="N104" s="73"/>
      <c r="O104" s="73"/>
      <c r="P104" s="73"/>
      <c r="Q104" s="72"/>
      <c r="R104" s="73"/>
      <c r="S104" s="98" t="str">
        <f>IF(OR(B104="",$C$3="",$G$3=""),"ERROR",IF(AND(B104='Dropdown Answer Key'!$B$12,OR(E104="Lead",E104="U, May have L",E104="COM",E104="")),"Lead",IF(AND(B104='Dropdown Answer Key'!$B$12,OR(AND(E104="GALV",H104="Y"),AND(E104="GALV",H104="UN"),AND(E104="GALV",H104=""))),"GRR",IF(AND(B104='Dropdown Answer Key'!$B$12,E104="Unknown"),"Unknown SL",IF(AND(B104='Dropdown Answer Key'!$B$13,OR(F104="Lead",F104="U, May have L",F104="COM",F104="")),"Lead",IF(AND(B104='Dropdown Answer Key'!$B$13,OR(AND(F104="GALV",H104="Y"),AND(F104="GALV",H104="UN"),AND(F104="GALV",H104=""))),"GRR",IF(AND(B104='Dropdown Answer Key'!$B$13,F104="Unknown"),"Unknown SL",IF(AND(B104='Dropdown Answer Key'!$B$14,OR(E104="Lead",E104="U, May have L",E104="COM",E104="")),"Lead",IF(AND(B104='Dropdown Answer Key'!$B$14,OR(F104="Lead",F104="U, May have L",F104="COM",F104="")),"Lead",IF(AND(B104='Dropdown Answer Key'!$B$14,OR(AND(E104="GALV",H104="Y"),AND(E104="GALV",H104="UN"),AND(E104="GALV",H104=""),AND(F104="GALV",H104="Y"),AND(F104="GALV",H104="UN"),AND(F104="GALV",H104=""),AND(F104="GALV",I104="Y"),AND(F104="GALV",I104="UN"),AND(F104="GALV",I104=""))),"GRR",IF(AND(B104='Dropdown Answer Key'!$B$14,OR(E104="Unknown",F104="Unknown")),"Unknown SL","Non Lead")))))))))))</f>
        <v>Non Lead</v>
      </c>
      <c r="T104" s="75" t="str">
        <f>IF(OR(M104="",Q104="",S104="ERROR"),"BLANK",IF((AND(M104='Dropdown Answer Key'!$B$25,OR('Service Line Inventory'!S104="Lead",S104="Unknown SL"))),"Tier 1",IF(AND('Service Line Inventory'!M104='Dropdown Answer Key'!$B$26,OR('Service Line Inventory'!S104="Lead",S104="Unknown SL")),"Tier 2",IF(AND('Service Line Inventory'!M104='Dropdown Answer Key'!$B$27,OR('Service Line Inventory'!S104="Lead",S104="Unknown SL")),"Tier 2",IF('Service Line Inventory'!S104="GRR","Tier 3",IF((AND('Service Line Inventory'!M104='Dropdown Answer Key'!$B$25,'Service Line Inventory'!Q104='Dropdown Answer Key'!$M$25,O104='Dropdown Answer Key'!$G$27,'Service Line Inventory'!P104='Dropdown Answer Key'!$J$27,S104="Non Lead")),"Tier 4",IF((AND('Service Line Inventory'!M104='Dropdown Answer Key'!$B$25,'Service Line Inventory'!Q104='Dropdown Answer Key'!$M$25,O104='Dropdown Answer Key'!$G$27,S104="Non Lead")),"Tier 4",IF((AND('Service Line Inventory'!M104='Dropdown Answer Key'!$B$25,'Service Line Inventory'!Q104='Dropdown Answer Key'!$M$25,'Service Line Inventory'!P104='Dropdown Answer Key'!$J$27,S104="Non Lead")),"Tier 4","Tier 5"))))))))</f>
        <v>BLANK</v>
      </c>
      <c r="U104" s="101" t="str">
        <f t="shared" si="5"/>
        <v>NO</v>
      </c>
      <c r="V104" s="75" t="str">
        <f t="shared" si="6"/>
        <v>NO</v>
      </c>
      <c r="W104" s="75" t="str">
        <f t="shared" si="7"/>
        <v>NO</v>
      </c>
      <c r="X104" s="107"/>
      <c r="Y104" s="76"/>
      <c r="Z104" s="77"/>
    </row>
    <row r="105" spans="1:26" x14ac:dyDescent="0.3">
      <c r="A105" s="47">
        <v>759</v>
      </c>
      <c r="B105" s="73" t="s">
        <v>76</v>
      </c>
      <c r="C105" s="125" t="s">
        <v>339</v>
      </c>
      <c r="D105" s="73" t="s">
        <v>73</v>
      </c>
      <c r="E105" s="73" t="s">
        <v>81</v>
      </c>
      <c r="F105" s="73" t="s">
        <v>81</v>
      </c>
      <c r="G105" s="89" t="s">
        <v>988</v>
      </c>
      <c r="H105" s="94" t="s">
        <v>73</v>
      </c>
      <c r="I105" s="82" t="s">
        <v>72</v>
      </c>
      <c r="J105" s="74" t="s">
        <v>989</v>
      </c>
      <c r="K105" s="74" t="s">
        <v>989</v>
      </c>
      <c r="L105" s="94" t="str">
        <f t="shared" si="4"/>
        <v>Non Lead</v>
      </c>
      <c r="M105" s="110"/>
      <c r="N105" s="82"/>
      <c r="O105" s="82"/>
      <c r="P105" s="82"/>
      <c r="Q105" s="81"/>
      <c r="R105" s="82"/>
      <c r="S105" s="113" t="str">
        <f>IF(OR(B105="",$C$3="",$G$3=""),"ERROR",IF(AND(B105='Dropdown Answer Key'!$B$12,OR(E105="Lead",E105="U, May have L",E105="COM",E105="")),"Lead",IF(AND(B105='Dropdown Answer Key'!$B$12,OR(AND(E105="GALV",H105="Y"),AND(E105="GALV",H105="UN"),AND(E105="GALV",H105=""))),"GRR",IF(AND(B105='Dropdown Answer Key'!$B$12,E105="Unknown"),"Unknown SL",IF(AND(B105='Dropdown Answer Key'!$B$13,OR(F105="Lead",F105="U, May have L",F105="COM",F105="")),"Lead",IF(AND(B105='Dropdown Answer Key'!$B$13,OR(AND(F105="GALV",H105="Y"),AND(F105="GALV",H105="UN"),AND(F105="GALV",H105=""))),"GRR",IF(AND(B105='Dropdown Answer Key'!$B$13,F105="Unknown"),"Unknown SL",IF(AND(B105='Dropdown Answer Key'!$B$14,OR(E105="Lead",E105="U, May have L",E105="COM",E105="")),"Lead",IF(AND(B105='Dropdown Answer Key'!$B$14,OR(F105="Lead",F105="U, May have L",F105="COM",F105="")),"Lead",IF(AND(B105='Dropdown Answer Key'!$B$14,OR(AND(E105="GALV",H105="Y"),AND(E105="GALV",H105="UN"),AND(E105="GALV",H105=""),AND(F105="GALV",H105="Y"),AND(F105="GALV",H105="UN"),AND(F105="GALV",H105=""),AND(F105="GALV",I105="Y"),AND(F105="GALV",I105="UN"),AND(F105="GALV",I105=""))),"GRR",IF(AND(B105='Dropdown Answer Key'!$B$14,OR(E105="Unknown",F105="Unknown")),"Unknown SL","Non Lead")))))))))))</f>
        <v>Non Lead</v>
      </c>
      <c r="T105" s="114" t="str">
        <f>IF(OR(M105="",Q105="",S105="ERROR"),"BLANK",IF((AND(M105='Dropdown Answer Key'!$B$25,OR('Service Line Inventory'!S105="Lead",S105="Unknown SL"))),"Tier 1",IF(AND('Service Line Inventory'!M105='Dropdown Answer Key'!$B$26,OR('Service Line Inventory'!S105="Lead",S105="Unknown SL")),"Tier 2",IF(AND('Service Line Inventory'!M105='Dropdown Answer Key'!$B$27,OR('Service Line Inventory'!S105="Lead",S105="Unknown SL")),"Tier 2",IF('Service Line Inventory'!S105="GRR","Tier 3",IF((AND('Service Line Inventory'!M105='Dropdown Answer Key'!$B$25,'Service Line Inventory'!Q105='Dropdown Answer Key'!$M$25,O105='Dropdown Answer Key'!$G$27,'Service Line Inventory'!P105='Dropdown Answer Key'!$J$27,S105="Non Lead")),"Tier 4",IF((AND('Service Line Inventory'!M105='Dropdown Answer Key'!$B$25,'Service Line Inventory'!Q105='Dropdown Answer Key'!$M$25,O105='Dropdown Answer Key'!$G$27,S105="Non Lead")),"Tier 4",IF((AND('Service Line Inventory'!M105='Dropdown Answer Key'!$B$25,'Service Line Inventory'!Q105='Dropdown Answer Key'!$M$25,'Service Line Inventory'!P105='Dropdown Answer Key'!$J$27,S105="Non Lead")),"Tier 4","Tier 5"))))))))</f>
        <v>BLANK</v>
      </c>
      <c r="U105" s="115" t="str">
        <f t="shared" si="5"/>
        <v>NO</v>
      </c>
      <c r="V105" s="114" t="str">
        <f t="shared" si="6"/>
        <v>NO</v>
      </c>
      <c r="W105" s="114" t="str">
        <f t="shared" si="7"/>
        <v>NO</v>
      </c>
      <c r="X105" s="108"/>
      <c r="Y105" s="97"/>
      <c r="Z105" s="77"/>
    </row>
    <row r="106" spans="1:26" x14ac:dyDescent="0.3">
      <c r="A106" s="47">
        <v>760</v>
      </c>
      <c r="B106" s="73" t="s">
        <v>76</v>
      </c>
      <c r="C106" s="125" t="s">
        <v>340</v>
      </c>
      <c r="D106" s="73" t="s">
        <v>73</v>
      </c>
      <c r="E106" s="73" t="s">
        <v>81</v>
      </c>
      <c r="F106" s="73" t="s">
        <v>81</v>
      </c>
      <c r="G106" s="89" t="s">
        <v>986</v>
      </c>
      <c r="H106" s="94" t="s">
        <v>73</v>
      </c>
      <c r="I106" s="82" t="s">
        <v>72</v>
      </c>
      <c r="J106" s="74" t="s">
        <v>989</v>
      </c>
      <c r="K106" s="74" t="s">
        <v>989</v>
      </c>
      <c r="L106" s="93" t="str">
        <f t="shared" si="4"/>
        <v>Non Lead</v>
      </c>
      <c r="M106" s="109"/>
      <c r="N106" s="73"/>
      <c r="O106" s="73"/>
      <c r="P106" s="73"/>
      <c r="Q106" s="72"/>
      <c r="R106" s="73"/>
      <c r="S106" s="98" t="str">
        <f>IF(OR(B106="",$C$3="",$G$3=""),"ERROR",IF(AND(B106='Dropdown Answer Key'!$B$12,OR(E106="Lead",E106="U, May have L",E106="COM",E106="")),"Lead",IF(AND(B106='Dropdown Answer Key'!$B$12,OR(AND(E106="GALV",H106="Y"),AND(E106="GALV",H106="UN"),AND(E106="GALV",H106=""))),"GRR",IF(AND(B106='Dropdown Answer Key'!$B$12,E106="Unknown"),"Unknown SL",IF(AND(B106='Dropdown Answer Key'!$B$13,OR(F106="Lead",F106="U, May have L",F106="COM",F106="")),"Lead",IF(AND(B106='Dropdown Answer Key'!$B$13,OR(AND(F106="GALV",H106="Y"),AND(F106="GALV",H106="UN"),AND(F106="GALV",H106=""))),"GRR",IF(AND(B106='Dropdown Answer Key'!$B$13,F106="Unknown"),"Unknown SL",IF(AND(B106='Dropdown Answer Key'!$B$14,OR(E106="Lead",E106="U, May have L",E106="COM",E106="")),"Lead",IF(AND(B106='Dropdown Answer Key'!$B$14,OR(F106="Lead",F106="U, May have L",F106="COM",F106="")),"Lead",IF(AND(B106='Dropdown Answer Key'!$B$14,OR(AND(E106="GALV",H106="Y"),AND(E106="GALV",H106="UN"),AND(E106="GALV",H106=""),AND(F106="GALV",H106="Y"),AND(F106="GALV",H106="UN"),AND(F106="GALV",H106=""),AND(F106="GALV",I106="Y"),AND(F106="GALV",I106="UN"),AND(F106="GALV",I106=""))),"GRR",IF(AND(B106='Dropdown Answer Key'!$B$14,OR(E106="Unknown",F106="Unknown")),"Unknown SL","Non Lead")))))))))))</f>
        <v>Non Lead</v>
      </c>
      <c r="T106" s="75" t="str">
        <f>IF(OR(M106="",Q106="",S106="ERROR"),"BLANK",IF((AND(M106='Dropdown Answer Key'!$B$25,OR('Service Line Inventory'!S106="Lead",S106="Unknown SL"))),"Tier 1",IF(AND('Service Line Inventory'!M106='Dropdown Answer Key'!$B$26,OR('Service Line Inventory'!S106="Lead",S106="Unknown SL")),"Tier 2",IF(AND('Service Line Inventory'!M106='Dropdown Answer Key'!$B$27,OR('Service Line Inventory'!S106="Lead",S106="Unknown SL")),"Tier 2",IF('Service Line Inventory'!S106="GRR","Tier 3",IF((AND('Service Line Inventory'!M106='Dropdown Answer Key'!$B$25,'Service Line Inventory'!Q106='Dropdown Answer Key'!$M$25,O106='Dropdown Answer Key'!$G$27,'Service Line Inventory'!P106='Dropdown Answer Key'!$J$27,S106="Non Lead")),"Tier 4",IF((AND('Service Line Inventory'!M106='Dropdown Answer Key'!$B$25,'Service Line Inventory'!Q106='Dropdown Answer Key'!$M$25,O106='Dropdown Answer Key'!$G$27,S106="Non Lead")),"Tier 4",IF((AND('Service Line Inventory'!M106='Dropdown Answer Key'!$B$25,'Service Line Inventory'!Q106='Dropdown Answer Key'!$M$25,'Service Line Inventory'!P106='Dropdown Answer Key'!$J$27,S106="Non Lead")),"Tier 4","Tier 5"))))))))</f>
        <v>BLANK</v>
      </c>
      <c r="U106" s="101" t="str">
        <f t="shared" si="5"/>
        <v>NO</v>
      </c>
      <c r="V106" s="75" t="str">
        <f t="shared" si="6"/>
        <v>NO</v>
      </c>
      <c r="W106" s="75" t="str">
        <f t="shared" si="7"/>
        <v>NO</v>
      </c>
      <c r="X106" s="107"/>
      <c r="Y106" s="76"/>
      <c r="Z106" s="77"/>
    </row>
    <row r="107" spans="1:26" x14ac:dyDescent="0.3">
      <c r="A107" s="47">
        <v>761</v>
      </c>
      <c r="B107" s="73" t="s">
        <v>76</v>
      </c>
      <c r="C107" s="125" t="s">
        <v>341</v>
      </c>
      <c r="D107" s="73" t="s">
        <v>73</v>
      </c>
      <c r="E107" s="73" t="s">
        <v>81</v>
      </c>
      <c r="F107" s="73" t="s">
        <v>81</v>
      </c>
      <c r="G107" s="89" t="s">
        <v>986</v>
      </c>
      <c r="H107" s="94" t="s">
        <v>73</v>
      </c>
      <c r="I107" s="82" t="s">
        <v>72</v>
      </c>
      <c r="J107" s="74" t="s">
        <v>989</v>
      </c>
      <c r="K107" s="74" t="s">
        <v>989</v>
      </c>
      <c r="L107" s="94" t="str">
        <f t="shared" si="4"/>
        <v>Non Lead</v>
      </c>
      <c r="M107" s="110"/>
      <c r="N107" s="82"/>
      <c r="O107" s="82"/>
      <c r="P107" s="82"/>
      <c r="Q107" s="81"/>
      <c r="R107" s="82"/>
      <c r="S107" s="113" t="str">
        <f>IF(OR(B107="",$C$3="",$G$3=""),"ERROR",IF(AND(B107='Dropdown Answer Key'!$B$12,OR(E107="Lead",E107="U, May have L",E107="COM",E107="")),"Lead",IF(AND(B107='Dropdown Answer Key'!$B$12,OR(AND(E107="GALV",H107="Y"),AND(E107="GALV",H107="UN"),AND(E107="GALV",H107=""))),"GRR",IF(AND(B107='Dropdown Answer Key'!$B$12,E107="Unknown"),"Unknown SL",IF(AND(B107='Dropdown Answer Key'!$B$13,OR(F107="Lead",F107="U, May have L",F107="COM",F107="")),"Lead",IF(AND(B107='Dropdown Answer Key'!$B$13,OR(AND(F107="GALV",H107="Y"),AND(F107="GALV",H107="UN"),AND(F107="GALV",H107=""))),"GRR",IF(AND(B107='Dropdown Answer Key'!$B$13,F107="Unknown"),"Unknown SL",IF(AND(B107='Dropdown Answer Key'!$B$14,OR(E107="Lead",E107="U, May have L",E107="COM",E107="")),"Lead",IF(AND(B107='Dropdown Answer Key'!$B$14,OR(F107="Lead",F107="U, May have L",F107="COM",F107="")),"Lead",IF(AND(B107='Dropdown Answer Key'!$B$14,OR(AND(E107="GALV",H107="Y"),AND(E107="GALV",H107="UN"),AND(E107="GALV",H107=""),AND(F107="GALV",H107="Y"),AND(F107="GALV",H107="UN"),AND(F107="GALV",H107=""),AND(F107="GALV",I107="Y"),AND(F107="GALV",I107="UN"),AND(F107="GALV",I107=""))),"GRR",IF(AND(B107='Dropdown Answer Key'!$B$14,OR(E107="Unknown",F107="Unknown")),"Unknown SL","Non Lead")))))))))))</f>
        <v>Non Lead</v>
      </c>
      <c r="T107" s="114" t="str">
        <f>IF(OR(M107="",Q107="",S107="ERROR"),"BLANK",IF((AND(M107='Dropdown Answer Key'!$B$25,OR('Service Line Inventory'!S107="Lead",S107="Unknown SL"))),"Tier 1",IF(AND('Service Line Inventory'!M107='Dropdown Answer Key'!$B$26,OR('Service Line Inventory'!S107="Lead",S107="Unknown SL")),"Tier 2",IF(AND('Service Line Inventory'!M107='Dropdown Answer Key'!$B$27,OR('Service Line Inventory'!S107="Lead",S107="Unknown SL")),"Tier 2",IF('Service Line Inventory'!S107="GRR","Tier 3",IF((AND('Service Line Inventory'!M107='Dropdown Answer Key'!$B$25,'Service Line Inventory'!Q107='Dropdown Answer Key'!$M$25,O107='Dropdown Answer Key'!$G$27,'Service Line Inventory'!P107='Dropdown Answer Key'!$J$27,S107="Non Lead")),"Tier 4",IF((AND('Service Line Inventory'!M107='Dropdown Answer Key'!$B$25,'Service Line Inventory'!Q107='Dropdown Answer Key'!$M$25,O107='Dropdown Answer Key'!$G$27,S107="Non Lead")),"Tier 4",IF((AND('Service Line Inventory'!M107='Dropdown Answer Key'!$B$25,'Service Line Inventory'!Q107='Dropdown Answer Key'!$M$25,'Service Line Inventory'!P107='Dropdown Answer Key'!$J$27,S107="Non Lead")),"Tier 4","Tier 5"))))))))</f>
        <v>BLANK</v>
      </c>
      <c r="U107" s="115" t="str">
        <f t="shared" si="5"/>
        <v>NO</v>
      </c>
      <c r="V107" s="114" t="str">
        <f t="shared" si="6"/>
        <v>NO</v>
      </c>
      <c r="W107" s="114" t="str">
        <f t="shared" si="7"/>
        <v>NO</v>
      </c>
      <c r="X107" s="108"/>
      <c r="Y107" s="97"/>
      <c r="Z107" s="77"/>
    </row>
    <row r="108" spans="1:26" x14ac:dyDescent="0.3">
      <c r="A108" s="47">
        <v>770</v>
      </c>
      <c r="B108" s="73" t="s">
        <v>76</v>
      </c>
      <c r="C108" s="125" t="s">
        <v>342</v>
      </c>
      <c r="D108" s="73" t="s">
        <v>73</v>
      </c>
      <c r="E108" s="73" t="s">
        <v>81</v>
      </c>
      <c r="F108" s="73" t="s">
        <v>81</v>
      </c>
      <c r="G108" s="89" t="s">
        <v>986</v>
      </c>
      <c r="H108" s="94" t="s">
        <v>73</v>
      </c>
      <c r="I108" s="82" t="s">
        <v>72</v>
      </c>
      <c r="J108" s="74" t="s">
        <v>989</v>
      </c>
      <c r="K108" s="74" t="s">
        <v>989</v>
      </c>
      <c r="L108" s="93" t="str">
        <f t="shared" si="4"/>
        <v>Non Lead</v>
      </c>
      <c r="M108" s="109"/>
      <c r="N108" s="73"/>
      <c r="O108" s="73"/>
      <c r="P108" s="73"/>
      <c r="Q108" s="72"/>
      <c r="R108" s="73"/>
      <c r="S108" s="98" t="str">
        <f>IF(OR(B108="",$C$3="",$G$3=""),"ERROR",IF(AND(B108='Dropdown Answer Key'!$B$12,OR(E108="Lead",E108="U, May have L",E108="COM",E108="")),"Lead",IF(AND(B108='Dropdown Answer Key'!$B$12,OR(AND(E108="GALV",H108="Y"),AND(E108="GALV",H108="UN"),AND(E108="GALV",H108=""))),"GRR",IF(AND(B108='Dropdown Answer Key'!$B$12,E108="Unknown"),"Unknown SL",IF(AND(B108='Dropdown Answer Key'!$B$13,OR(F108="Lead",F108="U, May have L",F108="COM",F108="")),"Lead",IF(AND(B108='Dropdown Answer Key'!$B$13,OR(AND(F108="GALV",H108="Y"),AND(F108="GALV",H108="UN"),AND(F108="GALV",H108=""))),"GRR",IF(AND(B108='Dropdown Answer Key'!$B$13,F108="Unknown"),"Unknown SL",IF(AND(B108='Dropdown Answer Key'!$B$14,OR(E108="Lead",E108="U, May have L",E108="COM",E108="")),"Lead",IF(AND(B108='Dropdown Answer Key'!$B$14,OR(F108="Lead",F108="U, May have L",F108="COM",F108="")),"Lead",IF(AND(B108='Dropdown Answer Key'!$B$14,OR(AND(E108="GALV",H108="Y"),AND(E108="GALV",H108="UN"),AND(E108="GALV",H108=""),AND(F108="GALV",H108="Y"),AND(F108="GALV",H108="UN"),AND(F108="GALV",H108=""),AND(F108="GALV",I108="Y"),AND(F108="GALV",I108="UN"),AND(F108="GALV",I108=""))),"GRR",IF(AND(B108='Dropdown Answer Key'!$B$14,OR(E108="Unknown",F108="Unknown")),"Unknown SL","Non Lead")))))))))))</f>
        <v>Non Lead</v>
      </c>
      <c r="T108" s="75" t="str">
        <f>IF(OR(M108="",Q108="",S108="ERROR"),"BLANK",IF((AND(M108='Dropdown Answer Key'!$B$25,OR('Service Line Inventory'!S108="Lead",S108="Unknown SL"))),"Tier 1",IF(AND('Service Line Inventory'!M108='Dropdown Answer Key'!$B$26,OR('Service Line Inventory'!S108="Lead",S108="Unknown SL")),"Tier 2",IF(AND('Service Line Inventory'!M108='Dropdown Answer Key'!$B$27,OR('Service Line Inventory'!S108="Lead",S108="Unknown SL")),"Tier 2",IF('Service Line Inventory'!S108="GRR","Tier 3",IF((AND('Service Line Inventory'!M108='Dropdown Answer Key'!$B$25,'Service Line Inventory'!Q108='Dropdown Answer Key'!$M$25,O108='Dropdown Answer Key'!$G$27,'Service Line Inventory'!P108='Dropdown Answer Key'!$J$27,S108="Non Lead")),"Tier 4",IF((AND('Service Line Inventory'!M108='Dropdown Answer Key'!$B$25,'Service Line Inventory'!Q108='Dropdown Answer Key'!$M$25,O108='Dropdown Answer Key'!$G$27,S108="Non Lead")),"Tier 4",IF((AND('Service Line Inventory'!M108='Dropdown Answer Key'!$B$25,'Service Line Inventory'!Q108='Dropdown Answer Key'!$M$25,'Service Line Inventory'!P108='Dropdown Answer Key'!$J$27,S108="Non Lead")),"Tier 4","Tier 5"))))))))</f>
        <v>BLANK</v>
      </c>
      <c r="U108" s="101" t="str">
        <f t="shared" si="5"/>
        <v>NO</v>
      </c>
      <c r="V108" s="75" t="str">
        <f t="shared" si="6"/>
        <v>NO</v>
      </c>
      <c r="W108" s="75" t="str">
        <f t="shared" si="7"/>
        <v>NO</v>
      </c>
      <c r="X108" s="107"/>
      <c r="Y108" s="76"/>
      <c r="Z108" s="77"/>
    </row>
    <row r="109" spans="1:26" x14ac:dyDescent="0.3">
      <c r="A109" s="47">
        <v>772</v>
      </c>
      <c r="B109" s="73" t="s">
        <v>76</v>
      </c>
      <c r="C109" s="125" t="s">
        <v>343</v>
      </c>
      <c r="D109" s="73" t="s">
        <v>73</v>
      </c>
      <c r="E109" s="73" t="s">
        <v>81</v>
      </c>
      <c r="F109" s="73" t="s">
        <v>81</v>
      </c>
      <c r="G109" s="89" t="s">
        <v>986</v>
      </c>
      <c r="H109" s="94" t="s">
        <v>73</v>
      </c>
      <c r="I109" s="82" t="s">
        <v>72</v>
      </c>
      <c r="J109" s="74" t="s">
        <v>989</v>
      </c>
      <c r="K109" s="74" t="s">
        <v>989</v>
      </c>
      <c r="L109" s="94" t="str">
        <f t="shared" si="4"/>
        <v>Non Lead</v>
      </c>
      <c r="M109" s="110"/>
      <c r="N109" s="82"/>
      <c r="O109" s="82"/>
      <c r="P109" s="82"/>
      <c r="Q109" s="81"/>
      <c r="R109" s="82"/>
      <c r="S109" s="113" t="str">
        <f>IF(OR(B109="",$C$3="",$G$3=""),"ERROR",IF(AND(B109='Dropdown Answer Key'!$B$12,OR(E109="Lead",E109="U, May have L",E109="COM",E109="")),"Lead",IF(AND(B109='Dropdown Answer Key'!$B$12,OR(AND(E109="GALV",H109="Y"),AND(E109="GALV",H109="UN"),AND(E109="GALV",H109=""))),"GRR",IF(AND(B109='Dropdown Answer Key'!$B$12,E109="Unknown"),"Unknown SL",IF(AND(B109='Dropdown Answer Key'!$B$13,OR(F109="Lead",F109="U, May have L",F109="COM",F109="")),"Lead",IF(AND(B109='Dropdown Answer Key'!$B$13,OR(AND(F109="GALV",H109="Y"),AND(F109="GALV",H109="UN"),AND(F109="GALV",H109=""))),"GRR",IF(AND(B109='Dropdown Answer Key'!$B$13,F109="Unknown"),"Unknown SL",IF(AND(B109='Dropdown Answer Key'!$B$14,OR(E109="Lead",E109="U, May have L",E109="COM",E109="")),"Lead",IF(AND(B109='Dropdown Answer Key'!$B$14,OR(F109="Lead",F109="U, May have L",F109="COM",F109="")),"Lead",IF(AND(B109='Dropdown Answer Key'!$B$14,OR(AND(E109="GALV",H109="Y"),AND(E109="GALV",H109="UN"),AND(E109="GALV",H109=""),AND(F109="GALV",H109="Y"),AND(F109="GALV",H109="UN"),AND(F109="GALV",H109=""),AND(F109="GALV",I109="Y"),AND(F109="GALV",I109="UN"),AND(F109="GALV",I109=""))),"GRR",IF(AND(B109='Dropdown Answer Key'!$B$14,OR(E109="Unknown",F109="Unknown")),"Unknown SL","Non Lead")))))))))))</f>
        <v>Non Lead</v>
      </c>
      <c r="T109" s="114" t="str">
        <f>IF(OR(M109="",Q109="",S109="ERROR"),"BLANK",IF((AND(M109='Dropdown Answer Key'!$B$25,OR('Service Line Inventory'!S109="Lead",S109="Unknown SL"))),"Tier 1",IF(AND('Service Line Inventory'!M109='Dropdown Answer Key'!$B$26,OR('Service Line Inventory'!S109="Lead",S109="Unknown SL")),"Tier 2",IF(AND('Service Line Inventory'!M109='Dropdown Answer Key'!$B$27,OR('Service Line Inventory'!S109="Lead",S109="Unknown SL")),"Tier 2",IF('Service Line Inventory'!S109="GRR","Tier 3",IF((AND('Service Line Inventory'!M109='Dropdown Answer Key'!$B$25,'Service Line Inventory'!Q109='Dropdown Answer Key'!$M$25,O109='Dropdown Answer Key'!$G$27,'Service Line Inventory'!P109='Dropdown Answer Key'!$J$27,S109="Non Lead")),"Tier 4",IF((AND('Service Line Inventory'!M109='Dropdown Answer Key'!$B$25,'Service Line Inventory'!Q109='Dropdown Answer Key'!$M$25,O109='Dropdown Answer Key'!$G$27,S109="Non Lead")),"Tier 4",IF((AND('Service Line Inventory'!M109='Dropdown Answer Key'!$B$25,'Service Line Inventory'!Q109='Dropdown Answer Key'!$M$25,'Service Line Inventory'!P109='Dropdown Answer Key'!$J$27,S109="Non Lead")),"Tier 4","Tier 5"))))))))</f>
        <v>BLANK</v>
      </c>
      <c r="U109" s="115" t="str">
        <f t="shared" si="5"/>
        <v>NO</v>
      </c>
      <c r="V109" s="114" t="str">
        <f t="shared" si="6"/>
        <v>NO</v>
      </c>
      <c r="W109" s="114" t="str">
        <f t="shared" si="7"/>
        <v>NO</v>
      </c>
      <c r="X109" s="108"/>
      <c r="Y109" s="97"/>
      <c r="Z109" s="77"/>
    </row>
    <row r="110" spans="1:26" x14ac:dyDescent="0.3">
      <c r="A110" s="47">
        <v>775</v>
      </c>
      <c r="B110" s="73" t="s">
        <v>76</v>
      </c>
      <c r="C110" s="125" t="s">
        <v>344</v>
      </c>
      <c r="D110" s="73" t="s">
        <v>73</v>
      </c>
      <c r="E110" s="73" t="s">
        <v>81</v>
      </c>
      <c r="F110" s="73" t="s">
        <v>81</v>
      </c>
      <c r="G110" s="89" t="s">
        <v>986</v>
      </c>
      <c r="H110" s="94" t="s">
        <v>73</v>
      </c>
      <c r="I110" s="82" t="s">
        <v>72</v>
      </c>
      <c r="J110" s="74" t="s">
        <v>989</v>
      </c>
      <c r="K110" s="74" t="s">
        <v>989</v>
      </c>
      <c r="L110" s="93" t="str">
        <f t="shared" si="4"/>
        <v>Non Lead</v>
      </c>
      <c r="M110" s="109"/>
      <c r="N110" s="73"/>
      <c r="O110" s="73"/>
      <c r="P110" s="73"/>
      <c r="Q110" s="72"/>
      <c r="R110" s="73"/>
      <c r="S110" s="98" t="str">
        <f>IF(OR(B110="",$C$3="",$G$3=""),"ERROR",IF(AND(B110='Dropdown Answer Key'!$B$12,OR(E110="Lead",E110="U, May have L",E110="COM",E110="")),"Lead",IF(AND(B110='Dropdown Answer Key'!$B$12,OR(AND(E110="GALV",H110="Y"),AND(E110="GALV",H110="UN"),AND(E110="GALV",H110=""))),"GRR",IF(AND(B110='Dropdown Answer Key'!$B$12,E110="Unknown"),"Unknown SL",IF(AND(B110='Dropdown Answer Key'!$B$13,OR(F110="Lead",F110="U, May have L",F110="COM",F110="")),"Lead",IF(AND(B110='Dropdown Answer Key'!$B$13,OR(AND(F110="GALV",H110="Y"),AND(F110="GALV",H110="UN"),AND(F110="GALV",H110=""))),"GRR",IF(AND(B110='Dropdown Answer Key'!$B$13,F110="Unknown"),"Unknown SL",IF(AND(B110='Dropdown Answer Key'!$B$14,OR(E110="Lead",E110="U, May have L",E110="COM",E110="")),"Lead",IF(AND(B110='Dropdown Answer Key'!$B$14,OR(F110="Lead",F110="U, May have L",F110="COM",F110="")),"Lead",IF(AND(B110='Dropdown Answer Key'!$B$14,OR(AND(E110="GALV",H110="Y"),AND(E110="GALV",H110="UN"),AND(E110="GALV",H110=""),AND(F110="GALV",H110="Y"),AND(F110="GALV",H110="UN"),AND(F110="GALV",H110=""),AND(F110="GALV",I110="Y"),AND(F110="GALV",I110="UN"),AND(F110="GALV",I110=""))),"GRR",IF(AND(B110='Dropdown Answer Key'!$B$14,OR(E110="Unknown",F110="Unknown")),"Unknown SL","Non Lead")))))))))))</f>
        <v>Non Lead</v>
      </c>
      <c r="T110" s="75" t="str">
        <f>IF(OR(M110="",Q110="",S110="ERROR"),"BLANK",IF((AND(M110='Dropdown Answer Key'!$B$25,OR('Service Line Inventory'!S110="Lead",S110="Unknown SL"))),"Tier 1",IF(AND('Service Line Inventory'!M110='Dropdown Answer Key'!$B$26,OR('Service Line Inventory'!S110="Lead",S110="Unknown SL")),"Tier 2",IF(AND('Service Line Inventory'!M110='Dropdown Answer Key'!$B$27,OR('Service Line Inventory'!S110="Lead",S110="Unknown SL")),"Tier 2",IF('Service Line Inventory'!S110="GRR","Tier 3",IF((AND('Service Line Inventory'!M110='Dropdown Answer Key'!$B$25,'Service Line Inventory'!Q110='Dropdown Answer Key'!$M$25,O110='Dropdown Answer Key'!$G$27,'Service Line Inventory'!P110='Dropdown Answer Key'!$J$27,S110="Non Lead")),"Tier 4",IF((AND('Service Line Inventory'!M110='Dropdown Answer Key'!$B$25,'Service Line Inventory'!Q110='Dropdown Answer Key'!$M$25,O110='Dropdown Answer Key'!$G$27,S110="Non Lead")),"Tier 4",IF((AND('Service Line Inventory'!M110='Dropdown Answer Key'!$B$25,'Service Line Inventory'!Q110='Dropdown Answer Key'!$M$25,'Service Line Inventory'!P110='Dropdown Answer Key'!$J$27,S110="Non Lead")),"Tier 4","Tier 5"))))))))</f>
        <v>BLANK</v>
      </c>
      <c r="U110" s="101" t="str">
        <f t="shared" si="5"/>
        <v>NO</v>
      </c>
      <c r="V110" s="75" t="str">
        <f t="shared" si="6"/>
        <v>NO</v>
      </c>
      <c r="W110" s="75" t="str">
        <f t="shared" si="7"/>
        <v>NO</v>
      </c>
      <c r="X110" s="107"/>
      <c r="Y110" s="76"/>
      <c r="Z110" s="77"/>
    </row>
    <row r="111" spans="1:26" x14ac:dyDescent="0.3">
      <c r="A111" s="47">
        <v>778</v>
      </c>
      <c r="B111" s="73" t="s">
        <v>76</v>
      </c>
      <c r="C111" s="125" t="s">
        <v>345</v>
      </c>
      <c r="D111" s="73" t="s">
        <v>73</v>
      </c>
      <c r="E111" s="73" t="s">
        <v>81</v>
      </c>
      <c r="F111" s="73" t="s">
        <v>81</v>
      </c>
      <c r="G111" s="89" t="s">
        <v>986</v>
      </c>
      <c r="H111" s="94" t="s">
        <v>73</v>
      </c>
      <c r="I111" s="82" t="s">
        <v>72</v>
      </c>
      <c r="J111" s="74" t="s">
        <v>989</v>
      </c>
      <c r="K111" s="74" t="s">
        <v>989</v>
      </c>
      <c r="L111" s="94" t="str">
        <f t="shared" si="4"/>
        <v>Non Lead</v>
      </c>
      <c r="M111" s="110"/>
      <c r="N111" s="82"/>
      <c r="O111" s="82"/>
      <c r="P111" s="82"/>
      <c r="Q111" s="81"/>
      <c r="R111" s="82"/>
      <c r="S111" s="113" t="str">
        <f>IF(OR(B111="",$C$3="",$G$3=""),"ERROR",IF(AND(B111='Dropdown Answer Key'!$B$12,OR(E111="Lead",E111="U, May have L",E111="COM",E111="")),"Lead",IF(AND(B111='Dropdown Answer Key'!$B$12,OR(AND(E111="GALV",H111="Y"),AND(E111="GALV",H111="UN"),AND(E111="GALV",H111=""))),"GRR",IF(AND(B111='Dropdown Answer Key'!$B$12,E111="Unknown"),"Unknown SL",IF(AND(B111='Dropdown Answer Key'!$B$13,OR(F111="Lead",F111="U, May have L",F111="COM",F111="")),"Lead",IF(AND(B111='Dropdown Answer Key'!$B$13,OR(AND(F111="GALV",H111="Y"),AND(F111="GALV",H111="UN"),AND(F111="GALV",H111=""))),"GRR",IF(AND(B111='Dropdown Answer Key'!$B$13,F111="Unknown"),"Unknown SL",IF(AND(B111='Dropdown Answer Key'!$B$14,OR(E111="Lead",E111="U, May have L",E111="COM",E111="")),"Lead",IF(AND(B111='Dropdown Answer Key'!$B$14,OR(F111="Lead",F111="U, May have L",F111="COM",F111="")),"Lead",IF(AND(B111='Dropdown Answer Key'!$B$14,OR(AND(E111="GALV",H111="Y"),AND(E111="GALV",H111="UN"),AND(E111="GALV",H111=""),AND(F111="GALV",H111="Y"),AND(F111="GALV",H111="UN"),AND(F111="GALV",H111=""),AND(F111="GALV",I111="Y"),AND(F111="GALV",I111="UN"),AND(F111="GALV",I111=""))),"GRR",IF(AND(B111='Dropdown Answer Key'!$B$14,OR(E111="Unknown",F111="Unknown")),"Unknown SL","Non Lead")))))))))))</f>
        <v>Non Lead</v>
      </c>
      <c r="T111" s="114" t="str">
        <f>IF(OR(M111="",Q111="",S111="ERROR"),"BLANK",IF((AND(M111='Dropdown Answer Key'!$B$25,OR('Service Line Inventory'!S111="Lead",S111="Unknown SL"))),"Tier 1",IF(AND('Service Line Inventory'!M111='Dropdown Answer Key'!$B$26,OR('Service Line Inventory'!S111="Lead",S111="Unknown SL")),"Tier 2",IF(AND('Service Line Inventory'!M111='Dropdown Answer Key'!$B$27,OR('Service Line Inventory'!S111="Lead",S111="Unknown SL")),"Tier 2",IF('Service Line Inventory'!S111="GRR","Tier 3",IF((AND('Service Line Inventory'!M111='Dropdown Answer Key'!$B$25,'Service Line Inventory'!Q111='Dropdown Answer Key'!$M$25,O111='Dropdown Answer Key'!$G$27,'Service Line Inventory'!P111='Dropdown Answer Key'!$J$27,S111="Non Lead")),"Tier 4",IF((AND('Service Line Inventory'!M111='Dropdown Answer Key'!$B$25,'Service Line Inventory'!Q111='Dropdown Answer Key'!$M$25,O111='Dropdown Answer Key'!$G$27,S111="Non Lead")),"Tier 4",IF((AND('Service Line Inventory'!M111='Dropdown Answer Key'!$B$25,'Service Line Inventory'!Q111='Dropdown Answer Key'!$M$25,'Service Line Inventory'!P111='Dropdown Answer Key'!$J$27,S111="Non Lead")),"Tier 4","Tier 5"))))))))</f>
        <v>BLANK</v>
      </c>
      <c r="U111" s="115" t="str">
        <f t="shared" si="5"/>
        <v>NO</v>
      </c>
      <c r="V111" s="114" t="str">
        <f t="shared" si="6"/>
        <v>NO</v>
      </c>
      <c r="W111" s="114" t="str">
        <f t="shared" si="7"/>
        <v>NO</v>
      </c>
      <c r="X111" s="108"/>
      <c r="Y111" s="97"/>
      <c r="Z111" s="77"/>
    </row>
    <row r="112" spans="1:26" x14ac:dyDescent="0.3">
      <c r="A112" s="47">
        <v>780</v>
      </c>
      <c r="B112" s="73" t="s">
        <v>76</v>
      </c>
      <c r="C112" s="125" t="s">
        <v>346</v>
      </c>
      <c r="D112" s="73" t="s">
        <v>73</v>
      </c>
      <c r="E112" s="73" t="s">
        <v>81</v>
      </c>
      <c r="F112" s="73" t="s">
        <v>81</v>
      </c>
      <c r="G112" s="89" t="s">
        <v>986</v>
      </c>
      <c r="H112" s="94" t="s">
        <v>73</v>
      </c>
      <c r="I112" s="82" t="s">
        <v>72</v>
      </c>
      <c r="J112" s="74" t="s">
        <v>989</v>
      </c>
      <c r="K112" s="74" t="s">
        <v>989</v>
      </c>
      <c r="L112" s="93" t="str">
        <f t="shared" si="4"/>
        <v>Non Lead</v>
      </c>
      <c r="M112" s="109"/>
      <c r="N112" s="73"/>
      <c r="O112" s="73"/>
      <c r="P112" s="73"/>
      <c r="Q112" s="72"/>
      <c r="R112" s="73"/>
      <c r="S112" s="98" t="str">
        <f>IF(OR(B112="",$C$3="",$G$3=""),"ERROR",IF(AND(B112='Dropdown Answer Key'!$B$12,OR(E112="Lead",E112="U, May have L",E112="COM",E112="")),"Lead",IF(AND(B112='Dropdown Answer Key'!$B$12,OR(AND(E112="GALV",H112="Y"),AND(E112="GALV",H112="UN"),AND(E112="GALV",H112=""))),"GRR",IF(AND(B112='Dropdown Answer Key'!$B$12,E112="Unknown"),"Unknown SL",IF(AND(B112='Dropdown Answer Key'!$B$13,OR(F112="Lead",F112="U, May have L",F112="COM",F112="")),"Lead",IF(AND(B112='Dropdown Answer Key'!$B$13,OR(AND(F112="GALV",H112="Y"),AND(F112="GALV",H112="UN"),AND(F112="GALV",H112=""))),"GRR",IF(AND(B112='Dropdown Answer Key'!$B$13,F112="Unknown"),"Unknown SL",IF(AND(B112='Dropdown Answer Key'!$B$14,OR(E112="Lead",E112="U, May have L",E112="COM",E112="")),"Lead",IF(AND(B112='Dropdown Answer Key'!$B$14,OR(F112="Lead",F112="U, May have L",F112="COM",F112="")),"Lead",IF(AND(B112='Dropdown Answer Key'!$B$14,OR(AND(E112="GALV",H112="Y"),AND(E112="GALV",H112="UN"),AND(E112="GALV",H112=""),AND(F112="GALV",H112="Y"),AND(F112="GALV",H112="UN"),AND(F112="GALV",H112=""),AND(F112="GALV",I112="Y"),AND(F112="GALV",I112="UN"),AND(F112="GALV",I112=""))),"GRR",IF(AND(B112='Dropdown Answer Key'!$B$14,OR(E112="Unknown",F112="Unknown")),"Unknown SL","Non Lead")))))))))))</f>
        <v>Non Lead</v>
      </c>
      <c r="T112" s="75" t="str">
        <f>IF(OR(M112="",Q112="",S112="ERROR"),"BLANK",IF((AND(M112='Dropdown Answer Key'!$B$25,OR('Service Line Inventory'!S112="Lead",S112="Unknown SL"))),"Tier 1",IF(AND('Service Line Inventory'!M112='Dropdown Answer Key'!$B$26,OR('Service Line Inventory'!S112="Lead",S112="Unknown SL")),"Tier 2",IF(AND('Service Line Inventory'!M112='Dropdown Answer Key'!$B$27,OR('Service Line Inventory'!S112="Lead",S112="Unknown SL")),"Tier 2",IF('Service Line Inventory'!S112="GRR","Tier 3",IF((AND('Service Line Inventory'!M112='Dropdown Answer Key'!$B$25,'Service Line Inventory'!Q112='Dropdown Answer Key'!$M$25,O112='Dropdown Answer Key'!$G$27,'Service Line Inventory'!P112='Dropdown Answer Key'!$J$27,S112="Non Lead")),"Tier 4",IF((AND('Service Line Inventory'!M112='Dropdown Answer Key'!$B$25,'Service Line Inventory'!Q112='Dropdown Answer Key'!$M$25,O112='Dropdown Answer Key'!$G$27,S112="Non Lead")),"Tier 4",IF((AND('Service Line Inventory'!M112='Dropdown Answer Key'!$B$25,'Service Line Inventory'!Q112='Dropdown Answer Key'!$M$25,'Service Line Inventory'!P112='Dropdown Answer Key'!$J$27,S112="Non Lead")),"Tier 4","Tier 5"))))))))</f>
        <v>BLANK</v>
      </c>
      <c r="U112" s="101" t="str">
        <f t="shared" si="5"/>
        <v>NO</v>
      </c>
      <c r="V112" s="75" t="str">
        <f t="shared" si="6"/>
        <v>NO</v>
      </c>
      <c r="W112" s="75" t="str">
        <f t="shared" si="7"/>
        <v>NO</v>
      </c>
      <c r="X112" s="107"/>
      <c r="Y112" s="76"/>
      <c r="Z112" s="77"/>
    </row>
    <row r="113" spans="1:26" x14ac:dyDescent="0.3">
      <c r="A113" s="47">
        <v>790</v>
      </c>
      <c r="B113" s="73" t="s">
        <v>76</v>
      </c>
      <c r="C113" s="125" t="s">
        <v>347</v>
      </c>
      <c r="D113" s="73" t="s">
        <v>73</v>
      </c>
      <c r="E113" s="73" t="s">
        <v>81</v>
      </c>
      <c r="F113" s="73" t="s">
        <v>81</v>
      </c>
      <c r="G113" s="89" t="s">
        <v>986</v>
      </c>
      <c r="H113" s="94" t="s">
        <v>73</v>
      </c>
      <c r="I113" s="82" t="s">
        <v>72</v>
      </c>
      <c r="J113" s="74" t="s">
        <v>989</v>
      </c>
      <c r="K113" s="74" t="s">
        <v>989</v>
      </c>
      <c r="L113" s="94" t="str">
        <f t="shared" si="4"/>
        <v>Non Lead</v>
      </c>
      <c r="M113" s="110"/>
      <c r="N113" s="82"/>
      <c r="O113" s="82"/>
      <c r="P113" s="82"/>
      <c r="Q113" s="81"/>
      <c r="R113" s="82"/>
      <c r="S113" s="113" t="str">
        <f>IF(OR(B113="",$C$3="",$G$3=""),"ERROR",IF(AND(B113='Dropdown Answer Key'!$B$12,OR(E113="Lead",E113="U, May have L",E113="COM",E113="")),"Lead",IF(AND(B113='Dropdown Answer Key'!$B$12,OR(AND(E113="GALV",H113="Y"),AND(E113="GALV",H113="UN"),AND(E113="GALV",H113=""))),"GRR",IF(AND(B113='Dropdown Answer Key'!$B$12,E113="Unknown"),"Unknown SL",IF(AND(B113='Dropdown Answer Key'!$B$13,OR(F113="Lead",F113="U, May have L",F113="COM",F113="")),"Lead",IF(AND(B113='Dropdown Answer Key'!$B$13,OR(AND(F113="GALV",H113="Y"),AND(F113="GALV",H113="UN"),AND(F113="GALV",H113=""))),"GRR",IF(AND(B113='Dropdown Answer Key'!$B$13,F113="Unknown"),"Unknown SL",IF(AND(B113='Dropdown Answer Key'!$B$14,OR(E113="Lead",E113="U, May have L",E113="COM",E113="")),"Lead",IF(AND(B113='Dropdown Answer Key'!$B$14,OR(F113="Lead",F113="U, May have L",F113="COM",F113="")),"Lead",IF(AND(B113='Dropdown Answer Key'!$B$14,OR(AND(E113="GALV",H113="Y"),AND(E113="GALV",H113="UN"),AND(E113="GALV",H113=""),AND(F113="GALV",H113="Y"),AND(F113="GALV",H113="UN"),AND(F113="GALV",H113=""),AND(F113="GALV",I113="Y"),AND(F113="GALV",I113="UN"),AND(F113="GALV",I113=""))),"GRR",IF(AND(B113='Dropdown Answer Key'!$B$14,OR(E113="Unknown",F113="Unknown")),"Unknown SL","Non Lead")))))))))))</f>
        <v>Non Lead</v>
      </c>
      <c r="T113" s="114" t="str">
        <f>IF(OR(M113="",Q113="",S113="ERROR"),"BLANK",IF((AND(M113='Dropdown Answer Key'!$B$25,OR('Service Line Inventory'!S113="Lead",S113="Unknown SL"))),"Tier 1",IF(AND('Service Line Inventory'!M113='Dropdown Answer Key'!$B$26,OR('Service Line Inventory'!S113="Lead",S113="Unknown SL")),"Tier 2",IF(AND('Service Line Inventory'!M113='Dropdown Answer Key'!$B$27,OR('Service Line Inventory'!S113="Lead",S113="Unknown SL")),"Tier 2",IF('Service Line Inventory'!S113="GRR","Tier 3",IF((AND('Service Line Inventory'!M113='Dropdown Answer Key'!$B$25,'Service Line Inventory'!Q113='Dropdown Answer Key'!$M$25,O113='Dropdown Answer Key'!$G$27,'Service Line Inventory'!P113='Dropdown Answer Key'!$J$27,S113="Non Lead")),"Tier 4",IF((AND('Service Line Inventory'!M113='Dropdown Answer Key'!$B$25,'Service Line Inventory'!Q113='Dropdown Answer Key'!$M$25,O113='Dropdown Answer Key'!$G$27,S113="Non Lead")),"Tier 4",IF((AND('Service Line Inventory'!M113='Dropdown Answer Key'!$B$25,'Service Line Inventory'!Q113='Dropdown Answer Key'!$M$25,'Service Line Inventory'!P113='Dropdown Answer Key'!$J$27,S113="Non Lead")),"Tier 4","Tier 5"))))))))</f>
        <v>BLANK</v>
      </c>
      <c r="U113" s="115" t="str">
        <f t="shared" si="5"/>
        <v>NO</v>
      </c>
      <c r="V113" s="114" t="str">
        <f t="shared" si="6"/>
        <v>NO</v>
      </c>
      <c r="W113" s="114" t="str">
        <f t="shared" si="7"/>
        <v>NO</v>
      </c>
      <c r="X113" s="108"/>
      <c r="Y113" s="97"/>
      <c r="Z113" s="77"/>
    </row>
    <row r="114" spans="1:26" x14ac:dyDescent="0.3">
      <c r="A114" s="47">
        <v>795</v>
      </c>
      <c r="B114" s="73" t="s">
        <v>76</v>
      </c>
      <c r="C114" s="125" t="s">
        <v>348</v>
      </c>
      <c r="D114" s="73" t="s">
        <v>73</v>
      </c>
      <c r="E114" s="73" t="s">
        <v>81</v>
      </c>
      <c r="F114" s="73" t="s">
        <v>81</v>
      </c>
      <c r="G114" s="89" t="s">
        <v>986</v>
      </c>
      <c r="H114" s="94" t="s">
        <v>73</v>
      </c>
      <c r="I114" s="82" t="s">
        <v>72</v>
      </c>
      <c r="J114" s="74" t="s">
        <v>989</v>
      </c>
      <c r="K114" s="74" t="s">
        <v>989</v>
      </c>
      <c r="L114" s="93" t="str">
        <f t="shared" si="4"/>
        <v>Non Lead</v>
      </c>
      <c r="M114" s="109"/>
      <c r="N114" s="73"/>
      <c r="O114" s="73"/>
      <c r="P114" s="73"/>
      <c r="Q114" s="72"/>
      <c r="R114" s="73"/>
      <c r="S114" s="98" t="str">
        <f>IF(OR(B114="",$C$3="",$G$3=""),"ERROR",IF(AND(B114='Dropdown Answer Key'!$B$12,OR(E114="Lead",E114="U, May have L",E114="COM",E114="")),"Lead",IF(AND(B114='Dropdown Answer Key'!$B$12,OR(AND(E114="GALV",H114="Y"),AND(E114="GALV",H114="UN"),AND(E114="GALV",H114=""))),"GRR",IF(AND(B114='Dropdown Answer Key'!$B$12,E114="Unknown"),"Unknown SL",IF(AND(B114='Dropdown Answer Key'!$B$13,OR(F114="Lead",F114="U, May have L",F114="COM",F114="")),"Lead",IF(AND(B114='Dropdown Answer Key'!$B$13,OR(AND(F114="GALV",H114="Y"),AND(F114="GALV",H114="UN"),AND(F114="GALV",H114=""))),"GRR",IF(AND(B114='Dropdown Answer Key'!$B$13,F114="Unknown"),"Unknown SL",IF(AND(B114='Dropdown Answer Key'!$B$14,OR(E114="Lead",E114="U, May have L",E114="COM",E114="")),"Lead",IF(AND(B114='Dropdown Answer Key'!$B$14,OR(F114="Lead",F114="U, May have L",F114="COM",F114="")),"Lead",IF(AND(B114='Dropdown Answer Key'!$B$14,OR(AND(E114="GALV",H114="Y"),AND(E114="GALV",H114="UN"),AND(E114="GALV",H114=""),AND(F114="GALV",H114="Y"),AND(F114="GALV",H114="UN"),AND(F114="GALV",H114=""),AND(F114="GALV",I114="Y"),AND(F114="GALV",I114="UN"),AND(F114="GALV",I114=""))),"GRR",IF(AND(B114='Dropdown Answer Key'!$B$14,OR(E114="Unknown",F114="Unknown")),"Unknown SL","Non Lead")))))))))))</f>
        <v>Non Lead</v>
      </c>
      <c r="T114" s="75" t="str">
        <f>IF(OR(M114="",Q114="",S114="ERROR"),"BLANK",IF((AND(M114='Dropdown Answer Key'!$B$25,OR('Service Line Inventory'!S114="Lead",S114="Unknown SL"))),"Tier 1",IF(AND('Service Line Inventory'!M114='Dropdown Answer Key'!$B$26,OR('Service Line Inventory'!S114="Lead",S114="Unknown SL")),"Tier 2",IF(AND('Service Line Inventory'!M114='Dropdown Answer Key'!$B$27,OR('Service Line Inventory'!S114="Lead",S114="Unknown SL")),"Tier 2",IF('Service Line Inventory'!S114="GRR","Tier 3",IF((AND('Service Line Inventory'!M114='Dropdown Answer Key'!$B$25,'Service Line Inventory'!Q114='Dropdown Answer Key'!$M$25,O114='Dropdown Answer Key'!$G$27,'Service Line Inventory'!P114='Dropdown Answer Key'!$J$27,S114="Non Lead")),"Tier 4",IF((AND('Service Line Inventory'!M114='Dropdown Answer Key'!$B$25,'Service Line Inventory'!Q114='Dropdown Answer Key'!$M$25,O114='Dropdown Answer Key'!$G$27,S114="Non Lead")),"Tier 4",IF((AND('Service Line Inventory'!M114='Dropdown Answer Key'!$B$25,'Service Line Inventory'!Q114='Dropdown Answer Key'!$M$25,'Service Line Inventory'!P114='Dropdown Answer Key'!$J$27,S114="Non Lead")),"Tier 4","Tier 5"))))))))</f>
        <v>BLANK</v>
      </c>
      <c r="U114" s="101" t="str">
        <f t="shared" si="5"/>
        <v>NO</v>
      </c>
      <c r="V114" s="75" t="str">
        <f t="shared" si="6"/>
        <v>NO</v>
      </c>
      <c r="W114" s="75" t="str">
        <f t="shared" si="7"/>
        <v>NO</v>
      </c>
      <c r="X114" s="107"/>
      <c r="Y114" s="76"/>
      <c r="Z114" s="77"/>
    </row>
    <row r="115" spans="1:26" x14ac:dyDescent="0.3">
      <c r="A115" s="47">
        <v>800</v>
      </c>
      <c r="B115" s="73" t="s">
        <v>76</v>
      </c>
      <c r="C115" s="125" t="s">
        <v>349</v>
      </c>
      <c r="D115" s="73" t="s">
        <v>73</v>
      </c>
      <c r="E115" s="73" t="s">
        <v>81</v>
      </c>
      <c r="F115" s="73" t="s">
        <v>81</v>
      </c>
      <c r="G115" s="89" t="s">
        <v>986</v>
      </c>
      <c r="H115" s="94" t="s">
        <v>73</v>
      </c>
      <c r="I115" s="82" t="s">
        <v>72</v>
      </c>
      <c r="J115" s="74" t="s">
        <v>989</v>
      </c>
      <c r="K115" s="74" t="s">
        <v>989</v>
      </c>
      <c r="L115" s="94" t="str">
        <f t="shared" si="4"/>
        <v>Non Lead</v>
      </c>
      <c r="M115" s="110"/>
      <c r="N115" s="82"/>
      <c r="O115" s="82"/>
      <c r="P115" s="82"/>
      <c r="Q115" s="81"/>
      <c r="R115" s="82"/>
      <c r="S115" s="113" t="str">
        <f>IF(OR(B115="",$C$3="",$G$3=""),"ERROR",IF(AND(B115='Dropdown Answer Key'!$B$12,OR(E115="Lead",E115="U, May have L",E115="COM",E115="")),"Lead",IF(AND(B115='Dropdown Answer Key'!$B$12,OR(AND(E115="GALV",H115="Y"),AND(E115="GALV",H115="UN"),AND(E115="GALV",H115=""))),"GRR",IF(AND(B115='Dropdown Answer Key'!$B$12,E115="Unknown"),"Unknown SL",IF(AND(B115='Dropdown Answer Key'!$B$13,OR(F115="Lead",F115="U, May have L",F115="COM",F115="")),"Lead",IF(AND(B115='Dropdown Answer Key'!$B$13,OR(AND(F115="GALV",H115="Y"),AND(F115="GALV",H115="UN"),AND(F115="GALV",H115=""))),"GRR",IF(AND(B115='Dropdown Answer Key'!$B$13,F115="Unknown"),"Unknown SL",IF(AND(B115='Dropdown Answer Key'!$B$14,OR(E115="Lead",E115="U, May have L",E115="COM",E115="")),"Lead",IF(AND(B115='Dropdown Answer Key'!$B$14,OR(F115="Lead",F115="U, May have L",F115="COM",F115="")),"Lead",IF(AND(B115='Dropdown Answer Key'!$B$14,OR(AND(E115="GALV",H115="Y"),AND(E115="GALV",H115="UN"),AND(E115="GALV",H115=""),AND(F115="GALV",H115="Y"),AND(F115="GALV",H115="UN"),AND(F115="GALV",H115=""),AND(F115="GALV",I115="Y"),AND(F115="GALV",I115="UN"),AND(F115="GALV",I115=""))),"GRR",IF(AND(B115='Dropdown Answer Key'!$B$14,OR(E115="Unknown",F115="Unknown")),"Unknown SL","Non Lead")))))))))))</f>
        <v>Non Lead</v>
      </c>
      <c r="T115" s="114" t="str">
        <f>IF(OR(M115="",Q115="",S115="ERROR"),"BLANK",IF((AND(M115='Dropdown Answer Key'!$B$25,OR('Service Line Inventory'!S115="Lead",S115="Unknown SL"))),"Tier 1",IF(AND('Service Line Inventory'!M115='Dropdown Answer Key'!$B$26,OR('Service Line Inventory'!S115="Lead",S115="Unknown SL")),"Tier 2",IF(AND('Service Line Inventory'!M115='Dropdown Answer Key'!$B$27,OR('Service Line Inventory'!S115="Lead",S115="Unknown SL")),"Tier 2",IF('Service Line Inventory'!S115="GRR","Tier 3",IF((AND('Service Line Inventory'!M115='Dropdown Answer Key'!$B$25,'Service Line Inventory'!Q115='Dropdown Answer Key'!$M$25,O115='Dropdown Answer Key'!$G$27,'Service Line Inventory'!P115='Dropdown Answer Key'!$J$27,S115="Non Lead")),"Tier 4",IF((AND('Service Line Inventory'!M115='Dropdown Answer Key'!$B$25,'Service Line Inventory'!Q115='Dropdown Answer Key'!$M$25,O115='Dropdown Answer Key'!$G$27,S115="Non Lead")),"Tier 4",IF((AND('Service Line Inventory'!M115='Dropdown Answer Key'!$B$25,'Service Line Inventory'!Q115='Dropdown Answer Key'!$M$25,'Service Line Inventory'!P115='Dropdown Answer Key'!$J$27,S115="Non Lead")),"Tier 4","Tier 5"))))))))</f>
        <v>BLANK</v>
      </c>
      <c r="U115" s="115" t="str">
        <f t="shared" si="5"/>
        <v>NO</v>
      </c>
      <c r="V115" s="114" t="str">
        <f t="shared" si="6"/>
        <v>NO</v>
      </c>
      <c r="W115" s="114" t="str">
        <f t="shared" si="7"/>
        <v>NO</v>
      </c>
      <c r="X115" s="108"/>
      <c r="Y115" s="97"/>
      <c r="Z115" s="77"/>
    </row>
    <row r="116" spans="1:26" x14ac:dyDescent="0.3">
      <c r="A116" s="47">
        <v>810</v>
      </c>
      <c r="B116" s="73" t="s">
        <v>76</v>
      </c>
      <c r="C116" s="125" t="s">
        <v>350</v>
      </c>
      <c r="D116" s="73" t="s">
        <v>73</v>
      </c>
      <c r="E116" s="73" t="s">
        <v>81</v>
      </c>
      <c r="F116" s="73" t="s">
        <v>81</v>
      </c>
      <c r="G116" s="89" t="s">
        <v>986</v>
      </c>
      <c r="H116" s="94" t="s">
        <v>73</v>
      </c>
      <c r="I116" s="82" t="s">
        <v>72</v>
      </c>
      <c r="J116" s="74" t="s">
        <v>989</v>
      </c>
      <c r="K116" s="74" t="s">
        <v>989</v>
      </c>
      <c r="L116" s="93" t="str">
        <f t="shared" si="4"/>
        <v>Non Lead</v>
      </c>
      <c r="M116" s="109"/>
      <c r="N116" s="73"/>
      <c r="O116" s="73"/>
      <c r="P116" s="73"/>
      <c r="Q116" s="72"/>
      <c r="R116" s="73"/>
      <c r="S116" s="98" t="str">
        <f>IF(OR(B116="",$C$3="",$G$3=""),"ERROR",IF(AND(B116='Dropdown Answer Key'!$B$12,OR(E116="Lead",E116="U, May have L",E116="COM",E116="")),"Lead",IF(AND(B116='Dropdown Answer Key'!$B$12,OR(AND(E116="GALV",H116="Y"),AND(E116="GALV",H116="UN"),AND(E116="GALV",H116=""))),"GRR",IF(AND(B116='Dropdown Answer Key'!$B$12,E116="Unknown"),"Unknown SL",IF(AND(B116='Dropdown Answer Key'!$B$13,OR(F116="Lead",F116="U, May have L",F116="COM",F116="")),"Lead",IF(AND(B116='Dropdown Answer Key'!$B$13,OR(AND(F116="GALV",H116="Y"),AND(F116="GALV",H116="UN"),AND(F116="GALV",H116=""))),"GRR",IF(AND(B116='Dropdown Answer Key'!$B$13,F116="Unknown"),"Unknown SL",IF(AND(B116='Dropdown Answer Key'!$B$14,OR(E116="Lead",E116="U, May have L",E116="COM",E116="")),"Lead",IF(AND(B116='Dropdown Answer Key'!$B$14,OR(F116="Lead",F116="U, May have L",F116="COM",F116="")),"Lead",IF(AND(B116='Dropdown Answer Key'!$B$14,OR(AND(E116="GALV",H116="Y"),AND(E116="GALV",H116="UN"),AND(E116="GALV",H116=""),AND(F116="GALV",H116="Y"),AND(F116="GALV",H116="UN"),AND(F116="GALV",H116=""),AND(F116="GALV",I116="Y"),AND(F116="GALV",I116="UN"),AND(F116="GALV",I116=""))),"GRR",IF(AND(B116='Dropdown Answer Key'!$B$14,OR(E116="Unknown",F116="Unknown")),"Unknown SL","Non Lead")))))))))))</f>
        <v>Non Lead</v>
      </c>
      <c r="T116" s="75" t="str">
        <f>IF(OR(M116="",Q116="",S116="ERROR"),"BLANK",IF((AND(M116='Dropdown Answer Key'!$B$25,OR('Service Line Inventory'!S116="Lead",S116="Unknown SL"))),"Tier 1",IF(AND('Service Line Inventory'!M116='Dropdown Answer Key'!$B$26,OR('Service Line Inventory'!S116="Lead",S116="Unknown SL")),"Tier 2",IF(AND('Service Line Inventory'!M116='Dropdown Answer Key'!$B$27,OR('Service Line Inventory'!S116="Lead",S116="Unknown SL")),"Tier 2",IF('Service Line Inventory'!S116="GRR","Tier 3",IF((AND('Service Line Inventory'!M116='Dropdown Answer Key'!$B$25,'Service Line Inventory'!Q116='Dropdown Answer Key'!$M$25,O116='Dropdown Answer Key'!$G$27,'Service Line Inventory'!P116='Dropdown Answer Key'!$J$27,S116="Non Lead")),"Tier 4",IF((AND('Service Line Inventory'!M116='Dropdown Answer Key'!$B$25,'Service Line Inventory'!Q116='Dropdown Answer Key'!$M$25,O116='Dropdown Answer Key'!$G$27,S116="Non Lead")),"Tier 4",IF((AND('Service Line Inventory'!M116='Dropdown Answer Key'!$B$25,'Service Line Inventory'!Q116='Dropdown Answer Key'!$M$25,'Service Line Inventory'!P116='Dropdown Answer Key'!$J$27,S116="Non Lead")),"Tier 4","Tier 5"))))))))</f>
        <v>BLANK</v>
      </c>
      <c r="U116" s="101" t="str">
        <f t="shared" si="5"/>
        <v>NO</v>
      </c>
      <c r="V116" s="75" t="str">
        <f t="shared" si="6"/>
        <v>NO</v>
      </c>
      <c r="W116" s="75" t="str">
        <f t="shared" si="7"/>
        <v>NO</v>
      </c>
      <c r="X116" s="107"/>
      <c r="Y116" s="76"/>
      <c r="Z116" s="77"/>
    </row>
    <row r="117" spans="1:26" x14ac:dyDescent="0.3">
      <c r="A117" s="47">
        <v>815</v>
      </c>
      <c r="B117" s="73" t="s">
        <v>76</v>
      </c>
      <c r="C117" s="125" t="s">
        <v>351</v>
      </c>
      <c r="D117" s="73" t="s">
        <v>73</v>
      </c>
      <c r="E117" s="73" t="s">
        <v>81</v>
      </c>
      <c r="F117" s="73" t="s">
        <v>81</v>
      </c>
      <c r="G117" s="89" t="s">
        <v>986</v>
      </c>
      <c r="H117" s="94" t="s">
        <v>73</v>
      </c>
      <c r="I117" s="82" t="s">
        <v>72</v>
      </c>
      <c r="J117" s="74" t="s">
        <v>989</v>
      </c>
      <c r="K117" s="74" t="s">
        <v>989</v>
      </c>
      <c r="L117" s="94" t="str">
        <f t="shared" si="4"/>
        <v>Non Lead</v>
      </c>
      <c r="M117" s="110"/>
      <c r="N117" s="82"/>
      <c r="O117" s="82"/>
      <c r="P117" s="82"/>
      <c r="Q117" s="81"/>
      <c r="R117" s="82"/>
      <c r="S117" s="113" t="str">
        <f>IF(OR(B117="",$C$3="",$G$3=""),"ERROR",IF(AND(B117='Dropdown Answer Key'!$B$12,OR(E117="Lead",E117="U, May have L",E117="COM",E117="")),"Lead",IF(AND(B117='Dropdown Answer Key'!$B$12,OR(AND(E117="GALV",H117="Y"),AND(E117="GALV",H117="UN"),AND(E117="GALV",H117=""))),"GRR",IF(AND(B117='Dropdown Answer Key'!$B$12,E117="Unknown"),"Unknown SL",IF(AND(B117='Dropdown Answer Key'!$B$13,OR(F117="Lead",F117="U, May have L",F117="COM",F117="")),"Lead",IF(AND(B117='Dropdown Answer Key'!$B$13,OR(AND(F117="GALV",H117="Y"),AND(F117="GALV",H117="UN"),AND(F117="GALV",H117=""))),"GRR",IF(AND(B117='Dropdown Answer Key'!$B$13,F117="Unknown"),"Unknown SL",IF(AND(B117='Dropdown Answer Key'!$B$14,OR(E117="Lead",E117="U, May have L",E117="COM",E117="")),"Lead",IF(AND(B117='Dropdown Answer Key'!$B$14,OR(F117="Lead",F117="U, May have L",F117="COM",F117="")),"Lead",IF(AND(B117='Dropdown Answer Key'!$B$14,OR(AND(E117="GALV",H117="Y"),AND(E117="GALV",H117="UN"),AND(E117="GALV",H117=""),AND(F117="GALV",H117="Y"),AND(F117="GALV",H117="UN"),AND(F117="GALV",H117=""),AND(F117="GALV",I117="Y"),AND(F117="GALV",I117="UN"),AND(F117="GALV",I117=""))),"GRR",IF(AND(B117='Dropdown Answer Key'!$B$14,OR(E117="Unknown",F117="Unknown")),"Unknown SL","Non Lead")))))))))))</f>
        <v>Non Lead</v>
      </c>
      <c r="T117" s="114" t="str">
        <f>IF(OR(M117="",Q117="",S117="ERROR"),"BLANK",IF((AND(M117='Dropdown Answer Key'!$B$25,OR('Service Line Inventory'!S117="Lead",S117="Unknown SL"))),"Tier 1",IF(AND('Service Line Inventory'!M117='Dropdown Answer Key'!$B$26,OR('Service Line Inventory'!S117="Lead",S117="Unknown SL")),"Tier 2",IF(AND('Service Line Inventory'!M117='Dropdown Answer Key'!$B$27,OR('Service Line Inventory'!S117="Lead",S117="Unknown SL")),"Tier 2",IF('Service Line Inventory'!S117="GRR","Tier 3",IF((AND('Service Line Inventory'!M117='Dropdown Answer Key'!$B$25,'Service Line Inventory'!Q117='Dropdown Answer Key'!$M$25,O117='Dropdown Answer Key'!$G$27,'Service Line Inventory'!P117='Dropdown Answer Key'!$J$27,S117="Non Lead")),"Tier 4",IF((AND('Service Line Inventory'!M117='Dropdown Answer Key'!$B$25,'Service Line Inventory'!Q117='Dropdown Answer Key'!$M$25,O117='Dropdown Answer Key'!$G$27,S117="Non Lead")),"Tier 4",IF((AND('Service Line Inventory'!M117='Dropdown Answer Key'!$B$25,'Service Line Inventory'!Q117='Dropdown Answer Key'!$M$25,'Service Line Inventory'!P117='Dropdown Answer Key'!$J$27,S117="Non Lead")),"Tier 4","Tier 5"))))))))</f>
        <v>BLANK</v>
      </c>
      <c r="U117" s="115" t="str">
        <f t="shared" si="5"/>
        <v>NO</v>
      </c>
      <c r="V117" s="114" t="str">
        <f t="shared" si="6"/>
        <v>NO</v>
      </c>
      <c r="W117" s="114" t="str">
        <f t="shared" si="7"/>
        <v>NO</v>
      </c>
      <c r="X117" s="108"/>
      <c r="Y117" s="97"/>
      <c r="Z117" s="77"/>
    </row>
    <row r="118" spans="1:26" x14ac:dyDescent="0.3">
      <c r="A118" s="47">
        <v>820</v>
      </c>
      <c r="B118" s="73" t="s">
        <v>76</v>
      </c>
      <c r="C118" s="125" t="s">
        <v>352</v>
      </c>
      <c r="D118" s="73" t="s">
        <v>73</v>
      </c>
      <c r="E118" s="73" t="s">
        <v>81</v>
      </c>
      <c r="F118" s="73" t="s">
        <v>74</v>
      </c>
      <c r="G118" s="89" t="s">
        <v>986</v>
      </c>
      <c r="H118" s="94" t="s">
        <v>73</v>
      </c>
      <c r="I118" s="82" t="s">
        <v>72</v>
      </c>
      <c r="J118" s="74" t="s">
        <v>989</v>
      </c>
      <c r="K118" s="74" t="s">
        <v>989</v>
      </c>
      <c r="L118" s="93" t="str">
        <f t="shared" si="4"/>
        <v>Non Lead</v>
      </c>
      <c r="M118" s="109"/>
      <c r="N118" s="73"/>
      <c r="O118" s="73"/>
      <c r="P118" s="73"/>
      <c r="Q118" s="72"/>
      <c r="R118" s="73"/>
      <c r="S118" s="98" t="str">
        <f>IF(OR(B118="",$C$3="",$G$3=""),"ERROR",IF(AND(B118='Dropdown Answer Key'!$B$12,OR(E118="Lead",E118="U, May have L",E118="COM",E118="")),"Lead",IF(AND(B118='Dropdown Answer Key'!$B$12,OR(AND(E118="GALV",H118="Y"),AND(E118="GALV",H118="UN"),AND(E118="GALV",H118=""))),"GRR",IF(AND(B118='Dropdown Answer Key'!$B$12,E118="Unknown"),"Unknown SL",IF(AND(B118='Dropdown Answer Key'!$B$13,OR(F118="Lead",F118="U, May have L",F118="COM",F118="")),"Lead",IF(AND(B118='Dropdown Answer Key'!$B$13,OR(AND(F118="GALV",H118="Y"),AND(F118="GALV",H118="UN"),AND(F118="GALV",H118=""))),"GRR",IF(AND(B118='Dropdown Answer Key'!$B$13,F118="Unknown"),"Unknown SL",IF(AND(B118='Dropdown Answer Key'!$B$14,OR(E118="Lead",E118="U, May have L",E118="COM",E118="")),"Lead",IF(AND(B118='Dropdown Answer Key'!$B$14,OR(F118="Lead",F118="U, May have L",F118="COM",F118="")),"Lead",IF(AND(B118='Dropdown Answer Key'!$B$14,OR(AND(E118="GALV",H118="Y"),AND(E118="GALV",H118="UN"),AND(E118="GALV",H118=""),AND(F118="GALV",H118="Y"),AND(F118="GALV",H118="UN"),AND(F118="GALV",H118=""),AND(F118="GALV",I118="Y"),AND(F118="GALV",I118="UN"),AND(F118="GALV",I118=""))),"GRR",IF(AND(B118='Dropdown Answer Key'!$B$14,OR(E118="Unknown",F118="Unknown")),"Unknown SL","Non Lead")))))))))))</f>
        <v>Non Lead</v>
      </c>
      <c r="T118" s="75" t="str">
        <f>IF(OR(M118="",Q118="",S118="ERROR"),"BLANK",IF((AND(M118='Dropdown Answer Key'!$B$25,OR('Service Line Inventory'!S118="Lead",S118="Unknown SL"))),"Tier 1",IF(AND('Service Line Inventory'!M118='Dropdown Answer Key'!$B$26,OR('Service Line Inventory'!S118="Lead",S118="Unknown SL")),"Tier 2",IF(AND('Service Line Inventory'!M118='Dropdown Answer Key'!$B$27,OR('Service Line Inventory'!S118="Lead",S118="Unknown SL")),"Tier 2",IF('Service Line Inventory'!S118="GRR","Tier 3",IF((AND('Service Line Inventory'!M118='Dropdown Answer Key'!$B$25,'Service Line Inventory'!Q118='Dropdown Answer Key'!$M$25,O118='Dropdown Answer Key'!$G$27,'Service Line Inventory'!P118='Dropdown Answer Key'!$J$27,S118="Non Lead")),"Tier 4",IF((AND('Service Line Inventory'!M118='Dropdown Answer Key'!$B$25,'Service Line Inventory'!Q118='Dropdown Answer Key'!$M$25,O118='Dropdown Answer Key'!$G$27,S118="Non Lead")),"Tier 4",IF((AND('Service Line Inventory'!M118='Dropdown Answer Key'!$B$25,'Service Line Inventory'!Q118='Dropdown Answer Key'!$M$25,'Service Line Inventory'!P118='Dropdown Answer Key'!$J$27,S118="Non Lead")),"Tier 4","Tier 5"))))))))</f>
        <v>BLANK</v>
      </c>
      <c r="U118" s="101" t="str">
        <f t="shared" si="5"/>
        <v>NO</v>
      </c>
      <c r="V118" s="75" t="str">
        <f t="shared" si="6"/>
        <v>NO</v>
      </c>
      <c r="W118" s="75" t="str">
        <f t="shared" si="7"/>
        <v>NO</v>
      </c>
      <c r="X118" s="107"/>
      <c r="Y118" s="76"/>
      <c r="Z118" s="77"/>
    </row>
    <row r="119" spans="1:26" x14ac:dyDescent="0.3">
      <c r="A119" s="47">
        <v>830</v>
      </c>
      <c r="B119" s="73" t="s">
        <v>76</v>
      </c>
      <c r="C119" s="125" t="s">
        <v>353</v>
      </c>
      <c r="D119" s="73" t="s">
        <v>73</v>
      </c>
      <c r="E119" s="73" t="s">
        <v>81</v>
      </c>
      <c r="F119" s="73" t="s">
        <v>81</v>
      </c>
      <c r="G119" s="89" t="s">
        <v>986</v>
      </c>
      <c r="H119" s="94" t="s">
        <v>73</v>
      </c>
      <c r="I119" s="82" t="s">
        <v>72</v>
      </c>
      <c r="J119" s="74" t="s">
        <v>989</v>
      </c>
      <c r="K119" s="74" t="s">
        <v>989</v>
      </c>
      <c r="L119" s="94" t="str">
        <f t="shared" si="4"/>
        <v>Non Lead</v>
      </c>
      <c r="M119" s="110"/>
      <c r="N119" s="82"/>
      <c r="O119" s="82"/>
      <c r="P119" s="82"/>
      <c r="Q119" s="81"/>
      <c r="R119" s="82"/>
      <c r="S119" s="113" t="str">
        <f>IF(OR(B119="",$C$3="",$G$3=""),"ERROR",IF(AND(B119='Dropdown Answer Key'!$B$12,OR(E119="Lead",E119="U, May have L",E119="COM",E119="")),"Lead",IF(AND(B119='Dropdown Answer Key'!$B$12,OR(AND(E119="GALV",H119="Y"),AND(E119="GALV",H119="UN"),AND(E119="GALV",H119=""))),"GRR",IF(AND(B119='Dropdown Answer Key'!$B$12,E119="Unknown"),"Unknown SL",IF(AND(B119='Dropdown Answer Key'!$B$13,OR(F119="Lead",F119="U, May have L",F119="COM",F119="")),"Lead",IF(AND(B119='Dropdown Answer Key'!$B$13,OR(AND(F119="GALV",H119="Y"),AND(F119="GALV",H119="UN"),AND(F119="GALV",H119=""))),"GRR",IF(AND(B119='Dropdown Answer Key'!$B$13,F119="Unknown"),"Unknown SL",IF(AND(B119='Dropdown Answer Key'!$B$14,OR(E119="Lead",E119="U, May have L",E119="COM",E119="")),"Lead",IF(AND(B119='Dropdown Answer Key'!$B$14,OR(F119="Lead",F119="U, May have L",F119="COM",F119="")),"Lead",IF(AND(B119='Dropdown Answer Key'!$B$14,OR(AND(E119="GALV",H119="Y"),AND(E119="GALV",H119="UN"),AND(E119="GALV",H119=""),AND(F119="GALV",H119="Y"),AND(F119="GALV",H119="UN"),AND(F119="GALV",H119=""),AND(F119="GALV",I119="Y"),AND(F119="GALV",I119="UN"),AND(F119="GALV",I119=""))),"GRR",IF(AND(B119='Dropdown Answer Key'!$B$14,OR(E119="Unknown",F119="Unknown")),"Unknown SL","Non Lead")))))))))))</f>
        <v>Non Lead</v>
      </c>
      <c r="T119" s="114" t="str">
        <f>IF(OR(M119="",Q119="",S119="ERROR"),"BLANK",IF((AND(M119='Dropdown Answer Key'!$B$25,OR('Service Line Inventory'!S119="Lead",S119="Unknown SL"))),"Tier 1",IF(AND('Service Line Inventory'!M119='Dropdown Answer Key'!$B$26,OR('Service Line Inventory'!S119="Lead",S119="Unknown SL")),"Tier 2",IF(AND('Service Line Inventory'!M119='Dropdown Answer Key'!$B$27,OR('Service Line Inventory'!S119="Lead",S119="Unknown SL")),"Tier 2",IF('Service Line Inventory'!S119="GRR","Tier 3",IF((AND('Service Line Inventory'!M119='Dropdown Answer Key'!$B$25,'Service Line Inventory'!Q119='Dropdown Answer Key'!$M$25,O119='Dropdown Answer Key'!$G$27,'Service Line Inventory'!P119='Dropdown Answer Key'!$J$27,S119="Non Lead")),"Tier 4",IF((AND('Service Line Inventory'!M119='Dropdown Answer Key'!$B$25,'Service Line Inventory'!Q119='Dropdown Answer Key'!$M$25,O119='Dropdown Answer Key'!$G$27,S119="Non Lead")),"Tier 4",IF((AND('Service Line Inventory'!M119='Dropdown Answer Key'!$B$25,'Service Line Inventory'!Q119='Dropdown Answer Key'!$M$25,'Service Line Inventory'!P119='Dropdown Answer Key'!$J$27,S119="Non Lead")),"Tier 4","Tier 5"))))))))</f>
        <v>BLANK</v>
      </c>
      <c r="U119" s="115" t="str">
        <f t="shared" si="5"/>
        <v>NO</v>
      </c>
      <c r="V119" s="114" t="str">
        <f t="shared" si="6"/>
        <v>NO</v>
      </c>
      <c r="W119" s="114" t="str">
        <f t="shared" si="7"/>
        <v>NO</v>
      </c>
      <c r="X119" s="108"/>
      <c r="Y119" s="97"/>
      <c r="Z119" s="77"/>
    </row>
    <row r="120" spans="1:26" x14ac:dyDescent="0.3">
      <c r="A120" s="47">
        <v>835</v>
      </c>
      <c r="B120" s="73" t="s">
        <v>76</v>
      </c>
      <c r="C120" s="125" t="s">
        <v>354</v>
      </c>
      <c r="D120" s="73" t="s">
        <v>73</v>
      </c>
      <c r="E120" s="73" t="s">
        <v>81</v>
      </c>
      <c r="F120" s="73" t="s">
        <v>81</v>
      </c>
      <c r="G120" s="89" t="s">
        <v>986</v>
      </c>
      <c r="H120" s="94" t="s">
        <v>73</v>
      </c>
      <c r="I120" s="82" t="s">
        <v>72</v>
      </c>
      <c r="J120" s="74" t="s">
        <v>989</v>
      </c>
      <c r="K120" s="74" t="s">
        <v>989</v>
      </c>
      <c r="L120" s="93" t="str">
        <f t="shared" si="4"/>
        <v>Non Lead</v>
      </c>
      <c r="M120" s="109"/>
      <c r="N120" s="73"/>
      <c r="O120" s="73"/>
      <c r="P120" s="73"/>
      <c r="Q120" s="72"/>
      <c r="R120" s="73"/>
      <c r="S120" s="98" t="str">
        <f>IF(OR(B120="",$C$3="",$G$3=""),"ERROR",IF(AND(B120='Dropdown Answer Key'!$B$12,OR(E120="Lead",E120="U, May have L",E120="COM",E120="")),"Lead",IF(AND(B120='Dropdown Answer Key'!$B$12,OR(AND(E120="GALV",H120="Y"),AND(E120="GALV",H120="UN"),AND(E120="GALV",H120=""))),"GRR",IF(AND(B120='Dropdown Answer Key'!$B$12,E120="Unknown"),"Unknown SL",IF(AND(B120='Dropdown Answer Key'!$B$13,OR(F120="Lead",F120="U, May have L",F120="COM",F120="")),"Lead",IF(AND(B120='Dropdown Answer Key'!$B$13,OR(AND(F120="GALV",H120="Y"),AND(F120="GALV",H120="UN"),AND(F120="GALV",H120=""))),"GRR",IF(AND(B120='Dropdown Answer Key'!$B$13,F120="Unknown"),"Unknown SL",IF(AND(B120='Dropdown Answer Key'!$B$14,OR(E120="Lead",E120="U, May have L",E120="COM",E120="")),"Lead",IF(AND(B120='Dropdown Answer Key'!$B$14,OR(F120="Lead",F120="U, May have L",F120="COM",F120="")),"Lead",IF(AND(B120='Dropdown Answer Key'!$B$14,OR(AND(E120="GALV",H120="Y"),AND(E120="GALV",H120="UN"),AND(E120="GALV",H120=""),AND(F120="GALV",H120="Y"),AND(F120="GALV",H120="UN"),AND(F120="GALV",H120=""),AND(F120="GALV",I120="Y"),AND(F120="GALV",I120="UN"),AND(F120="GALV",I120=""))),"GRR",IF(AND(B120='Dropdown Answer Key'!$B$14,OR(E120="Unknown",F120="Unknown")),"Unknown SL","Non Lead")))))))))))</f>
        <v>Non Lead</v>
      </c>
      <c r="T120" s="75" t="str">
        <f>IF(OR(M120="",Q120="",S120="ERROR"),"BLANK",IF((AND(M120='Dropdown Answer Key'!$B$25,OR('Service Line Inventory'!S120="Lead",S120="Unknown SL"))),"Tier 1",IF(AND('Service Line Inventory'!M120='Dropdown Answer Key'!$B$26,OR('Service Line Inventory'!S120="Lead",S120="Unknown SL")),"Tier 2",IF(AND('Service Line Inventory'!M120='Dropdown Answer Key'!$B$27,OR('Service Line Inventory'!S120="Lead",S120="Unknown SL")),"Tier 2",IF('Service Line Inventory'!S120="GRR","Tier 3",IF((AND('Service Line Inventory'!M120='Dropdown Answer Key'!$B$25,'Service Line Inventory'!Q120='Dropdown Answer Key'!$M$25,O120='Dropdown Answer Key'!$G$27,'Service Line Inventory'!P120='Dropdown Answer Key'!$J$27,S120="Non Lead")),"Tier 4",IF((AND('Service Line Inventory'!M120='Dropdown Answer Key'!$B$25,'Service Line Inventory'!Q120='Dropdown Answer Key'!$M$25,O120='Dropdown Answer Key'!$G$27,S120="Non Lead")),"Tier 4",IF((AND('Service Line Inventory'!M120='Dropdown Answer Key'!$B$25,'Service Line Inventory'!Q120='Dropdown Answer Key'!$M$25,'Service Line Inventory'!P120='Dropdown Answer Key'!$J$27,S120="Non Lead")),"Tier 4","Tier 5"))))))))</f>
        <v>BLANK</v>
      </c>
      <c r="U120" s="101" t="str">
        <f t="shared" si="5"/>
        <v>NO</v>
      </c>
      <c r="V120" s="75" t="str">
        <f t="shared" si="6"/>
        <v>NO</v>
      </c>
      <c r="W120" s="75" t="str">
        <f t="shared" si="7"/>
        <v>NO</v>
      </c>
      <c r="X120" s="107"/>
      <c r="Y120" s="76"/>
      <c r="Z120" s="77"/>
    </row>
    <row r="121" spans="1:26" x14ac:dyDescent="0.3">
      <c r="A121" s="47">
        <v>840</v>
      </c>
      <c r="B121" s="73" t="s">
        <v>76</v>
      </c>
      <c r="C121" s="125" t="s">
        <v>355</v>
      </c>
      <c r="D121" s="73" t="s">
        <v>73</v>
      </c>
      <c r="E121" s="73" t="s">
        <v>81</v>
      </c>
      <c r="F121" s="73" t="s">
        <v>81</v>
      </c>
      <c r="G121" s="89" t="s">
        <v>986</v>
      </c>
      <c r="H121" s="94" t="s">
        <v>73</v>
      </c>
      <c r="I121" s="82" t="s">
        <v>72</v>
      </c>
      <c r="J121" s="74" t="s">
        <v>989</v>
      </c>
      <c r="K121" s="74" t="s">
        <v>989</v>
      </c>
      <c r="L121" s="94" t="str">
        <f t="shared" si="4"/>
        <v>Non Lead</v>
      </c>
      <c r="M121" s="110"/>
      <c r="N121" s="82"/>
      <c r="O121" s="82"/>
      <c r="P121" s="82"/>
      <c r="Q121" s="81"/>
      <c r="R121" s="82"/>
      <c r="S121" s="113" t="str">
        <f>IF(OR(B121="",$C$3="",$G$3=""),"ERROR",IF(AND(B121='Dropdown Answer Key'!$B$12,OR(E121="Lead",E121="U, May have L",E121="COM",E121="")),"Lead",IF(AND(B121='Dropdown Answer Key'!$B$12,OR(AND(E121="GALV",H121="Y"),AND(E121="GALV",H121="UN"),AND(E121="GALV",H121=""))),"GRR",IF(AND(B121='Dropdown Answer Key'!$B$12,E121="Unknown"),"Unknown SL",IF(AND(B121='Dropdown Answer Key'!$B$13,OR(F121="Lead",F121="U, May have L",F121="COM",F121="")),"Lead",IF(AND(B121='Dropdown Answer Key'!$B$13,OR(AND(F121="GALV",H121="Y"),AND(F121="GALV",H121="UN"),AND(F121="GALV",H121=""))),"GRR",IF(AND(B121='Dropdown Answer Key'!$B$13,F121="Unknown"),"Unknown SL",IF(AND(B121='Dropdown Answer Key'!$B$14,OR(E121="Lead",E121="U, May have L",E121="COM",E121="")),"Lead",IF(AND(B121='Dropdown Answer Key'!$B$14,OR(F121="Lead",F121="U, May have L",F121="COM",F121="")),"Lead",IF(AND(B121='Dropdown Answer Key'!$B$14,OR(AND(E121="GALV",H121="Y"),AND(E121="GALV",H121="UN"),AND(E121="GALV",H121=""),AND(F121="GALV",H121="Y"),AND(F121="GALV",H121="UN"),AND(F121="GALV",H121=""),AND(F121="GALV",I121="Y"),AND(F121="GALV",I121="UN"),AND(F121="GALV",I121=""))),"GRR",IF(AND(B121='Dropdown Answer Key'!$B$14,OR(E121="Unknown",F121="Unknown")),"Unknown SL","Non Lead")))))))))))</f>
        <v>Non Lead</v>
      </c>
      <c r="T121" s="114" t="str">
        <f>IF(OR(M121="",Q121="",S121="ERROR"),"BLANK",IF((AND(M121='Dropdown Answer Key'!$B$25,OR('Service Line Inventory'!S121="Lead",S121="Unknown SL"))),"Tier 1",IF(AND('Service Line Inventory'!M121='Dropdown Answer Key'!$B$26,OR('Service Line Inventory'!S121="Lead",S121="Unknown SL")),"Tier 2",IF(AND('Service Line Inventory'!M121='Dropdown Answer Key'!$B$27,OR('Service Line Inventory'!S121="Lead",S121="Unknown SL")),"Tier 2",IF('Service Line Inventory'!S121="GRR","Tier 3",IF((AND('Service Line Inventory'!M121='Dropdown Answer Key'!$B$25,'Service Line Inventory'!Q121='Dropdown Answer Key'!$M$25,O121='Dropdown Answer Key'!$G$27,'Service Line Inventory'!P121='Dropdown Answer Key'!$J$27,S121="Non Lead")),"Tier 4",IF((AND('Service Line Inventory'!M121='Dropdown Answer Key'!$B$25,'Service Line Inventory'!Q121='Dropdown Answer Key'!$M$25,O121='Dropdown Answer Key'!$G$27,S121="Non Lead")),"Tier 4",IF((AND('Service Line Inventory'!M121='Dropdown Answer Key'!$B$25,'Service Line Inventory'!Q121='Dropdown Answer Key'!$M$25,'Service Line Inventory'!P121='Dropdown Answer Key'!$J$27,S121="Non Lead")),"Tier 4","Tier 5"))))))))</f>
        <v>BLANK</v>
      </c>
      <c r="U121" s="115" t="str">
        <f t="shared" si="5"/>
        <v>NO</v>
      </c>
      <c r="V121" s="114" t="str">
        <f t="shared" si="6"/>
        <v>NO</v>
      </c>
      <c r="W121" s="114" t="str">
        <f t="shared" si="7"/>
        <v>NO</v>
      </c>
      <c r="X121" s="108"/>
      <c r="Y121" s="97"/>
      <c r="Z121" s="77"/>
    </row>
    <row r="122" spans="1:26" x14ac:dyDescent="0.3">
      <c r="A122" s="47">
        <v>850</v>
      </c>
      <c r="B122" s="73" t="s">
        <v>76</v>
      </c>
      <c r="C122" s="125" t="s">
        <v>356</v>
      </c>
      <c r="D122" s="73" t="s">
        <v>73</v>
      </c>
      <c r="E122" s="73" t="s">
        <v>81</v>
      </c>
      <c r="F122" s="73" t="s">
        <v>81</v>
      </c>
      <c r="G122" s="89" t="s">
        <v>986</v>
      </c>
      <c r="H122" s="94" t="s">
        <v>73</v>
      </c>
      <c r="I122" s="82" t="s">
        <v>72</v>
      </c>
      <c r="J122" s="74" t="s">
        <v>989</v>
      </c>
      <c r="K122" s="74" t="s">
        <v>989</v>
      </c>
      <c r="L122" s="93" t="str">
        <f t="shared" si="4"/>
        <v>Non Lead</v>
      </c>
      <c r="M122" s="109"/>
      <c r="N122" s="73"/>
      <c r="O122" s="73"/>
      <c r="P122" s="73"/>
      <c r="Q122" s="72"/>
      <c r="R122" s="73"/>
      <c r="S122" s="98" t="str">
        <f>IF(OR(B122="",$C$3="",$G$3=""),"ERROR",IF(AND(B122='Dropdown Answer Key'!$B$12,OR(E122="Lead",E122="U, May have L",E122="COM",E122="")),"Lead",IF(AND(B122='Dropdown Answer Key'!$B$12,OR(AND(E122="GALV",H122="Y"),AND(E122="GALV",H122="UN"),AND(E122="GALV",H122=""))),"GRR",IF(AND(B122='Dropdown Answer Key'!$B$12,E122="Unknown"),"Unknown SL",IF(AND(B122='Dropdown Answer Key'!$B$13,OR(F122="Lead",F122="U, May have L",F122="COM",F122="")),"Lead",IF(AND(B122='Dropdown Answer Key'!$B$13,OR(AND(F122="GALV",H122="Y"),AND(F122="GALV",H122="UN"),AND(F122="GALV",H122=""))),"GRR",IF(AND(B122='Dropdown Answer Key'!$B$13,F122="Unknown"),"Unknown SL",IF(AND(B122='Dropdown Answer Key'!$B$14,OR(E122="Lead",E122="U, May have L",E122="COM",E122="")),"Lead",IF(AND(B122='Dropdown Answer Key'!$B$14,OR(F122="Lead",F122="U, May have L",F122="COM",F122="")),"Lead",IF(AND(B122='Dropdown Answer Key'!$B$14,OR(AND(E122="GALV",H122="Y"),AND(E122="GALV",H122="UN"),AND(E122="GALV",H122=""),AND(F122="GALV",H122="Y"),AND(F122="GALV",H122="UN"),AND(F122="GALV",H122=""),AND(F122="GALV",I122="Y"),AND(F122="GALV",I122="UN"),AND(F122="GALV",I122=""))),"GRR",IF(AND(B122='Dropdown Answer Key'!$B$14,OR(E122="Unknown",F122="Unknown")),"Unknown SL","Non Lead")))))))))))</f>
        <v>Non Lead</v>
      </c>
      <c r="T122" s="75" t="str">
        <f>IF(OR(M122="",Q122="",S122="ERROR"),"BLANK",IF((AND(M122='Dropdown Answer Key'!$B$25,OR('Service Line Inventory'!S122="Lead",S122="Unknown SL"))),"Tier 1",IF(AND('Service Line Inventory'!M122='Dropdown Answer Key'!$B$26,OR('Service Line Inventory'!S122="Lead",S122="Unknown SL")),"Tier 2",IF(AND('Service Line Inventory'!M122='Dropdown Answer Key'!$B$27,OR('Service Line Inventory'!S122="Lead",S122="Unknown SL")),"Tier 2",IF('Service Line Inventory'!S122="GRR","Tier 3",IF((AND('Service Line Inventory'!M122='Dropdown Answer Key'!$B$25,'Service Line Inventory'!Q122='Dropdown Answer Key'!$M$25,O122='Dropdown Answer Key'!$G$27,'Service Line Inventory'!P122='Dropdown Answer Key'!$J$27,S122="Non Lead")),"Tier 4",IF((AND('Service Line Inventory'!M122='Dropdown Answer Key'!$B$25,'Service Line Inventory'!Q122='Dropdown Answer Key'!$M$25,O122='Dropdown Answer Key'!$G$27,S122="Non Lead")),"Tier 4",IF((AND('Service Line Inventory'!M122='Dropdown Answer Key'!$B$25,'Service Line Inventory'!Q122='Dropdown Answer Key'!$M$25,'Service Line Inventory'!P122='Dropdown Answer Key'!$J$27,S122="Non Lead")),"Tier 4","Tier 5"))))))))</f>
        <v>BLANK</v>
      </c>
      <c r="U122" s="101" t="str">
        <f t="shared" si="5"/>
        <v>NO</v>
      </c>
      <c r="V122" s="75" t="str">
        <f t="shared" si="6"/>
        <v>NO</v>
      </c>
      <c r="W122" s="75" t="str">
        <f t="shared" si="7"/>
        <v>NO</v>
      </c>
      <c r="X122" s="107"/>
      <c r="Y122" s="76"/>
      <c r="Z122" s="77"/>
    </row>
    <row r="123" spans="1:26" x14ac:dyDescent="0.3">
      <c r="A123" s="47">
        <v>860</v>
      </c>
      <c r="B123" s="73" t="s">
        <v>76</v>
      </c>
      <c r="C123" s="125" t="s">
        <v>357</v>
      </c>
      <c r="D123" s="73" t="s">
        <v>73</v>
      </c>
      <c r="E123" s="73" t="s">
        <v>81</v>
      </c>
      <c r="F123" s="73" t="s">
        <v>81</v>
      </c>
      <c r="G123" s="89" t="s">
        <v>986</v>
      </c>
      <c r="H123" s="94" t="s">
        <v>73</v>
      </c>
      <c r="I123" s="82" t="s">
        <v>72</v>
      </c>
      <c r="J123" s="74" t="s">
        <v>989</v>
      </c>
      <c r="K123" s="74" t="s">
        <v>989</v>
      </c>
      <c r="L123" s="94" t="str">
        <f t="shared" si="4"/>
        <v>Non Lead</v>
      </c>
      <c r="M123" s="110"/>
      <c r="N123" s="82"/>
      <c r="O123" s="82"/>
      <c r="P123" s="82"/>
      <c r="Q123" s="81"/>
      <c r="R123" s="82"/>
      <c r="S123" s="113" t="str">
        <f>IF(OR(B123="",$C$3="",$G$3=""),"ERROR",IF(AND(B123='Dropdown Answer Key'!$B$12,OR(E123="Lead",E123="U, May have L",E123="COM",E123="")),"Lead",IF(AND(B123='Dropdown Answer Key'!$B$12,OR(AND(E123="GALV",H123="Y"),AND(E123="GALV",H123="UN"),AND(E123="GALV",H123=""))),"GRR",IF(AND(B123='Dropdown Answer Key'!$B$12,E123="Unknown"),"Unknown SL",IF(AND(B123='Dropdown Answer Key'!$B$13,OR(F123="Lead",F123="U, May have L",F123="COM",F123="")),"Lead",IF(AND(B123='Dropdown Answer Key'!$B$13,OR(AND(F123="GALV",H123="Y"),AND(F123="GALV",H123="UN"),AND(F123="GALV",H123=""))),"GRR",IF(AND(B123='Dropdown Answer Key'!$B$13,F123="Unknown"),"Unknown SL",IF(AND(B123='Dropdown Answer Key'!$B$14,OR(E123="Lead",E123="U, May have L",E123="COM",E123="")),"Lead",IF(AND(B123='Dropdown Answer Key'!$B$14,OR(F123="Lead",F123="U, May have L",F123="COM",F123="")),"Lead",IF(AND(B123='Dropdown Answer Key'!$B$14,OR(AND(E123="GALV",H123="Y"),AND(E123="GALV",H123="UN"),AND(E123="GALV",H123=""),AND(F123="GALV",H123="Y"),AND(F123="GALV",H123="UN"),AND(F123="GALV",H123=""),AND(F123="GALV",I123="Y"),AND(F123="GALV",I123="UN"),AND(F123="GALV",I123=""))),"GRR",IF(AND(B123='Dropdown Answer Key'!$B$14,OR(E123="Unknown",F123="Unknown")),"Unknown SL","Non Lead")))))))))))</f>
        <v>Non Lead</v>
      </c>
      <c r="T123" s="114" t="str">
        <f>IF(OR(M123="",Q123="",S123="ERROR"),"BLANK",IF((AND(M123='Dropdown Answer Key'!$B$25,OR('Service Line Inventory'!S123="Lead",S123="Unknown SL"))),"Tier 1",IF(AND('Service Line Inventory'!M123='Dropdown Answer Key'!$B$26,OR('Service Line Inventory'!S123="Lead",S123="Unknown SL")),"Tier 2",IF(AND('Service Line Inventory'!M123='Dropdown Answer Key'!$B$27,OR('Service Line Inventory'!S123="Lead",S123="Unknown SL")),"Tier 2",IF('Service Line Inventory'!S123="GRR","Tier 3",IF((AND('Service Line Inventory'!M123='Dropdown Answer Key'!$B$25,'Service Line Inventory'!Q123='Dropdown Answer Key'!$M$25,O123='Dropdown Answer Key'!$G$27,'Service Line Inventory'!P123='Dropdown Answer Key'!$J$27,S123="Non Lead")),"Tier 4",IF((AND('Service Line Inventory'!M123='Dropdown Answer Key'!$B$25,'Service Line Inventory'!Q123='Dropdown Answer Key'!$M$25,O123='Dropdown Answer Key'!$G$27,S123="Non Lead")),"Tier 4",IF((AND('Service Line Inventory'!M123='Dropdown Answer Key'!$B$25,'Service Line Inventory'!Q123='Dropdown Answer Key'!$M$25,'Service Line Inventory'!P123='Dropdown Answer Key'!$J$27,S123="Non Lead")),"Tier 4","Tier 5"))))))))</f>
        <v>BLANK</v>
      </c>
      <c r="U123" s="115" t="str">
        <f t="shared" si="5"/>
        <v>NO</v>
      </c>
      <c r="V123" s="114" t="str">
        <f t="shared" si="6"/>
        <v>NO</v>
      </c>
      <c r="W123" s="114" t="str">
        <f t="shared" si="7"/>
        <v>NO</v>
      </c>
      <c r="X123" s="108"/>
      <c r="Y123" s="97"/>
      <c r="Z123" s="77"/>
    </row>
    <row r="124" spans="1:26" x14ac:dyDescent="0.3">
      <c r="A124" s="47">
        <v>865</v>
      </c>
      <c r="B124" s="73" t="s">
        <v>76</v>
      </c>
      <c r="C124" s="125" t="s">
        <v>358</v>
      </c>
      <c r="D124" s="73" t="s">
        <v>73</v>
      </c>
      <c r="E124" s="73" t="s">
        <v>81</v>
      </c>
      <c r="F124" s="73" t="s">
        <v>81</v>
      </c>
      <c r="G124" s="89" t="s">
        <v>986</v>
      </c>
      <c r="H124" s="94" t="s">
        <v>73</v>
      </c>
      <c r="I124" s="82" t="s">
        <v>72</v>
      </c>
      <c r="J124" s="74" t="s">
        <v>989</v>
      </c>
      <c r="K124" s="74" t="s">
        <v>989</v>
      </c>
      <c r="L124" s="93" t="str">
        <f t="shared" si="4"/>
        <v>Non Lead</v>
      </c>
      <c r="M124" s="109"/>
      <c r="N124" s="73"/>
      <c r="O124" s="73"/>
      <c r="P124" s="73"/>
      <c r="Q124" s="72"/>
      <c r="R124" s="73"/>
      <c r="S124" s="98" t="str">
        <f>IF(OR(B124="",$C$3="",$G$3=""),"ERROR",IF(AND(B124='Dropdown Answer Key'!$B$12,OR(E124="Lead",E124="U, May have L",E124="COM",E124="")),"Lead",IF(AND(B124='Dropdown Answer Key'!$B$12,OR(AND(E124="GALV",H124="Y"),AND(E124="GALV",H124="UN"),AND(E124="GALV",H124=""))),"GRR",IF(AND(B124='Dropdown Answer Key'!$B$12,E124="Unknown"),"Unknown SL",IF(AND(B124='Dropdown Answer Key'!$B$13,OR(F124="Lead",F124="U, May have L",F124="COM",F124="")),"Lead",IF(AND(B124='Dropdown Answer Key'!$B$13,OR(AND(F124="GALV",H124="Y"),AND(F124="GALV",H124="UN"),AND(F124="GALV",H124=""))),"GRR",IF(AND(B124='Dropdown Answer Key'!$B$13,F124="Unknown"),"Unknown SL",IF(AND(B124='Dropdown Answer Key'!$B$14,OR(E124="Lead",E124="U, May have L",E124="COM",E124="")),"Lead",IF(AND(B124='Dropdown Answer Key'!$B$14,OR(F124="Lead",F124="U, May have L",F124="COM",F124="")),"Lead",IF(AND(B124='Dropdown Answer Key'!$B$14,OR(AND(E124="GALV",H124="Y"),AND(E124="GALV",H124="UN"),AND(E124="GALV",H124=""),AND(F124="GALV",H124="Y"),AND(F124="GALV",H124="UN"),AND(F124="GALV",H124=""),AND(F124="GALV",I124="Y"),AND(F124="GALV",I124="UN"),AND(F124="GALV",I124=""))),"GRR",IF(AND(B124='Dropdown Answer Key'!$B$14,OR(E124="Unknown",F124="Unknown")),"Unknown SL","Non Lead")))))))))))</f>
        <v>Non Lead</v>
      </c>
      <c r="T124" s="75" t="str">
        <f>IF(OR(M124="",Q124="",S124="ERROR"),"BLANK",IF((AND(M124='Dropdown Answer Key'!$B$25,OR('Service Line Inventory'!S124="Lead",S124="Unknown SL"))),"Tier 1",IF(AND('Service Line Inventory'!M124='Dropdown Answer Key'!$B$26,OR('Service Line Inventory'!S124="Lead",S124="Unknown SL")),"Tier 2",IF(AND('Service Line Inventory'!M124='Dropdown Answer Key'!$B$27,OR('Service Line Inventory'!S124="Lead",S124="Unknown SL")),"Tier 2",IF('Service Line Inventory'!S124="GRR","Tier 3",IF((AND('Service Line Inventory'!M124='Dropdown Answer Key'!$B$25,'Service Line Inventory'!Q124='Dropdown Answer Key'!$M$25,O124='Dropdown Answer Key'!$G$27,'Service Line Inventory'!P124='Dropdown Answer Key'!$J$27,S124="Non Lead")),"Tier 4",IF((AND('Service Line Inventory'!M124='Dropdown Answer Key'!$B$25,'Service Line Inventory'!Q124='Dropdown Answer Key'!$M$25,O124='Dropdown Answer Key'!$G$27,S124="Non Lead")),"Tier 4",IF((AND('Service Line Inventory'!M124='Dropdown Answer Key'!$B$25,'Service Line Inventory'!Q124='Dropdown Answer Key'!$M$25,'Service Line Inventory'!P124='Dropdown Answer Key'!$J$27,S124="Non Lead")),"Tier 4","Tier 5"))))))))</f>
        <v>BLANK</v>
      </c>
      <c r="U124" s="101" t="str">
        <f t="shared" si="5"/>
        <v>NO</v>
      </c>
      <c r="V124" s="75" t="str">
        <f t="shared" si="6"/>
        <v>NO</v>
      </c>
      <c r="W124" s="75" t="str">
        <f t="shared" si="7"/>
        <v>NO</v>
      </c>
      <c r="X124" s="107"/>
      <c r="Y124" s="76"/>
      <c r="Z124" s="77"/>
    </row>
    <row r="125" spans="1:26" x14ac:dyDescent="0.3">
      <c r="A125" s="47">
        <v>868</v>
      </c>
      <c r="B125" s="73" t="s">
        <v>76</v>
      </c>
      <c r="C125" s="125" t="s">
        <v>359</v>
      </c>
      <c r="D125" s="73" t="s">
        <v>73</v>
      </c>
      <c r="E125" s="73" t="s">
        <v>81</v>
      </c>
      <c r="F125" s="73" t="s">
        <v>81</v>
      </c>
      <c r="G125" s="89" t="s">
        <v>986</v>
      </c>
      <c r="H125" s="94" t="s">
        <v>73</v>
      </c>
      <c r="I125" s="82" t="s">
        <v>72</v>
      </c>
      <c r="J125" s="74" t="s">
        <v>989</v>
      </c>
      <c r="K125" s="74" t="s">
        <v>989</v>
      </c>
      <c r="L125" s="94" t="str">
        <f t="shared" si="4"/>
        <v>Non Lead</v>
      </c>
      <c r="M125" s="110"/>
      <c r="N125" s="82"/>
      <c r="O125" s="82"/>
      <c r="P125" s="82"/>
      <c r="Q125" s="81"/>
      <c r="R125" s="82"/>
      <c r="S125" s="113" t="str">
        <f>IF(OR(B125="",$C$3="",$G$3=""),"ERROR",IF(AND(B125='Dropdown Answer Key'!$B$12,OR(E125="Lead",E125="U, May have L",E125="COM",E125="")),"Lead",IF(AND(B125='Dropdown Answer Key'!$B$12,OR(AND(E125="GALV",H125="Y"),AND(E125="GALV",H125="UN"),AND(E125="GALV",H125=""))),"GRR",IF(AND(B125='Dropdown Answer Key'!$B$12,E125="Unknown"),"Unknown SL",IF(AND(B125='Dropdown Answer Key'!$B$13,OR(F125="Lead",F125="U, May have L",F125="COM",F125="")),"Lead",IF(AND(B125='Dropdown Answer Key'!$B$13,OR(AND(F125="GALV",H125="Y"),AND(F125="GALV",H125="UN"),AND(F125="GALV",H125=""))),"GRR",IF(AND(B125='Dropdown Answer Key'!$B$13,F125="Unknown"),"Unknown SL",IF(AND(B125='Dropdown Answer Key'!$B$14,OR(E125="Lead",E125="U, May have L",E125="COM",E125="")),"Lead",IF(AND(B125='Dropdown Answer Key'!$B$14,OR(F125="Lead",F125="U, May have L",F125="COM",F125="")),"Lead",IF(AND(B125='Dropdown Answer Key'!$B$14,OR(AND(E125="GALV",H125="Y"),AND(E125="GALV",H125="UN"),AND(E125="GALV",H125=""),AND(F125="GALV",H125="Y"),AND(F125="GALV",H125="UN"),AND(F125="GALV",H125=""),AND(F125="GALV",I125="Y"),AND(F125="GALV",I125="UN"),AND(F125="GALV",I125=""))),"GRR",IF(AND(B125='Dropdown Answer Key'!$B$14,OR(E125="Unknown",F125="Unknown")),"Unknown SL","Non Lead")))))))))))</f>
        <v>Non Lead</v>
      </c>
      <c r="T125" s="114" t="str">
        <f>IF(OR(M125="",Q125="",S125="ERROR"),"BLANK",IF((AND(M125='Dropdown Answer Key'!$B$25,OR('Service Line Inventory'!S125="Lead",S125="Unknown SL"))),"Tier 1",IF(AND('Service Line Inventory'!M125='Dropdown Answer Key'!$B$26,OR('Service Line Inventory'!S125="Lead",S125="Unknown SL")),"Tier 2",IF(AND('Service Line Inventory'!M125='Dropdown Answer Key'!$B$27,OR('Service Line Inventory'!S125="Lead",S125="Unknown SL")),"Tier 2",IF('Service Line Inventory'!S125="GRR","Tier 3",IF((AND('Service Line Inventory'!M125='Dropdown Answer Key'!$B$25,'Service Line Inventory'!Q125='Dropdown Answer Key'!$M$25,O125='Dropdown Answer Key'!$G$27,'Service Line Inventory'!P125='Dropdown Answer Key'!$J$27,S125="Non Lead")),"Tier 4",IF((AND('Service Line Inventory'!M125='Dropdown Answer Key'!$B$25,'Service Line Inventory'!Q125='Dropdown Answer Key'!$M$25,O125='Dropdown Answer Key'!$G$27,S125="Non Lead")),"Tier 4",IF((AND('Service Line Inventory'!M125='Dropdown Answer Key'!$B$25,'Service Line Inventory'!Q125='Dropdown Answer Key'!$M$25,'Service Line Inventory'!P125='Dropdown Answer Key'!$J$27,S125="Non Lead")),"Tier 4","Tier 5"))))))))</f>
        <v>BLANK</v>
      </c>
      <c r="U125" s="115" t="str">
        <f t="shared" si="5"/>
        <v>NO</v>
      </c>
      <c r="V125" s="114" t="str">
        <f t="shared" si="6"/>
        <v>NO</v>
      </c>
      <c r="W125" s="114" t="str">
        <f t="shared" si="7"/>
        <v>NO</v>
      </c>
      <c r="X125" s="108"/>
      <c r="Y125" s="97"/>
      <c r="Z125" s="77"/>
    </row>
    <row r="126" spans="1:26" x14ac:dyDescent="0.3">
      <c r="A126" s="47">
        <v>870</v>
      </c>
      <c r="B126" s="73" t="s">
        <v>76</v>
      </c>
      <c r="C126" s="125" t="s">
        <v>360</v>
      </c>
      <c r="D126" s="73" t="s">
        <v>73</v>
      </c>
      <c r="E126" s="73" t="s">
        <v>81</v>
      </c>
      <c r="F126" s="73" t="s">
        <v>81</v>
      </c>
      <c r="G126" s="89" t="s">
        <v>986</v>
      </c>
      <c r="H126" s="94" t="s">
        <v>73</v>
      </c>
      <c r="I126" s="82" t="s">
        <v>72</v>
      </c>
      <c r="J126" s="74" t="s">
        <v>989</v>
      </c>
      <c r="K126" s="74" t="s">
        <v>989</v>
      </c>
      <c r="L126" s="93" t="str">
        <f t="shared" si="4"/>
        <v>Non Lead</v>
      </c>
      <c r="M126" s="109"/>
      <c r="N126" s="73"/>
      <c r="O126" s="73"/>
      <c r="P126" s="73"/>
      <c r="Q126" s="72"/>
      <c r="R126" s="73"/>
      <c r="S126" s="98" t="str">
        <f>IF(OR(B126="",$C$3="",$G$3=""),"ERROR",IF(AND(B126='Dropdown Answer Key'!$B$12,OR(E126="Lead",E126="U, May have L",E126="COM",E126="")),"Lead",IF(AND(B126='Dropdown Answer Key'!$B$12,OR(AND(E126="GALV",H126="Y"),AND(E126="GALV",H126="UN"),AND(E126="GALV",H126=""))),"GRR",IF(AND(B126='Dropdown Answer Key'!$B$12,E126="Unknown"),"Unknown SL",IF(AND(B126='Dropdown Answer Key'!$B$13,OR(F126="Lead",F126="U, May have L",F126="COM",F126="")),"Lead",IF(AND(B126='Dropdown Answer Key'!$B$13,OR(AND(F126="GALV",H126="Y"),AND(F126="GALV",H126="UN"),AND(F126="GALV",H126=""))),"GRR",IF(AND(B126='Dropdown Answer Key'!$B$13,F126="Unknown"),"Unknown SL",IF(AND(B126='Dropdown Answer Key'!$B$14,OR(E126="Lead",E126="U, May have L",E126="COM",E126="")),"Lead",IF(AND(B126='Dropdown Answer Key'!$B$14,OR(F126="Lead",F126="U, May have L",F126="COM",F126="")),"Lead",IF(AND(B126='Dropdown Answer Key'!$B$14,OR(AND(E126="GALV",H126="Y"),AND(E126="GALV",H126="UN"),AND(E126="GALV",H126=""),AND(F126="GALV",H126="Y"),AND(F126="GALV",H126="UN"),AND(F126="GALV",H126=""),AND(F126="GALV",I126="Y"),AND(F126="GALV",I126="UN"),AND(F126="GALV",I126=""))),"GRR",IF(AND(B126='Dropdown Answer Key'!$B$14,OR(E126="Unknown",F126="Unknown")),"Unknown SL","Non Lead")))))))))))</f>
        <v>Non Lead</v>
      </c>
      <c r="T126" s="75" t="str">
        <f>IF(OR(M126="",Q126="",S126="ERROR"),"BLANK",IF((AND(M126='Dropdown Answer Key'!$B$25,OR('Service Line Inventory'!S126="Lead",S126="Unknown SL"))),"Tier 1",IF(AND('Service Line Inventory'!M126='Dropdown Answer Key'!$B$26,OR('Service Line Inventory'!S126="Lead",S126="Unknown SL")),"Tier 2",IF(AND('Service Line Inventory'!M126='Dropdown Answer Key'!$B$27,OR('Service Line Inventory'!S126="Lead",S126="Unknown SL")),"Tier 2",IF('Service Line Inventory'!S126="GRR","Tier 3",IF((AND('Service Line Inventory'!M126='Dropdown Answer Key'!$B$25,'Service Line Inventory'!Q126='Dropdown Answer Key'!$M$25,O126='Dropdown Answer Key'!$G$27,'Service Line Inventory'!P126='Dropdown Answer Key'!$J$27,S126="Non Lead")),"Tier 4",IF((AND('Service Line Inventory'!M126='Dropdown Answer Key'!$B$25,'Service Line Inventory'!Q126='Dropdown Answer Key'!$M$25,O126='Dropdown Answer Key'!$G$27,S126="Non Lead")),"Tier 4",IF((AND('Service Line Inventory'!M126='Dropdown Answer Key'!$B$25,'Service Line Inventory'!Q126='Dropdown Answer Key'!$M$25,'Service Line Inventory'!P126='Dropdown Answer Key'!$J$27,S126="Non Lead")),"Tier 4","Tier 5"))))))))</f>
        <v>BLANK</v>
      </c>
      <c r="U126" s="101" t="str">
        <f t="shared" si="5"/>
        <v>NO</v>
      </c>
      <c r="V126" s="75" t="str">
        <f t="shared" si="6"/>
        <v>NO</v>
      </c>
      <c r="W126" s="75" t="str">
        <f t="shared" si="7"/>
        <v>NO</v>
      </c>
      <c r="X126" s="107"/>
      <c r="Y126" s="76"/>
      <c r="Z126" s="77"/>
    </row>
    <row r="127" spans="1:26" x14ac:dyDescent="0.3">
      <c r="A127" s="47">
        <v>880</v>
      </c>
      <c r="B127" s="73" t="s">
        <v>76</v>
      </c>
      <c r="C127" s="125" t="s">
        <v>361</v>
      </c>
      <c r="D127" s="73" t="s">
        <v>73</v>
      </c>
      <c r="E127" s="73" t="s">
        <v>81</v>
      </c>
      <c r="F127" s="73" t="s">
        <v>81</v>
      </c>
      <c r="G127" s="89" t="s">
        <v>988</v>
      </c>
      <c r="H127" s="94" t="s">
        <v>73</v>
      </c>
      <c r="I127" s="82" t="s">
        <v>72</v>
      </c>
      <c r="J127" s="74" t="s">
        <v>989</v>
      </c>
      <c r="K127" s="74" t="s">
        <v>989</v>
      </c>
      <c r="L127" s="94" t="str">
        <f t="shared" si="4"/>
        <v>Non Lead</v>
      </c>
      <c r="M127" s="110"/>
      <c r="N127" s="82"/>
      <c r="O127" s="82"/>
      <c r="P127" s="82"/>
      <c r="Q127" s="81"/>
      <c r="R127" s="82"/>
      <c r="S127" s="113" t="str">
        <f>IF(OR(B127="",$C$3="",$G$3=""),"ERROR",IF(AND(B127='Dropdown Answer Key'!$B$12,OR(E127="Lead",E127="U, May have L",E127="COM",E127="")),"Lead",IF(AND(B127='Dropdown Answer Key'!$B$12,OR(AND(E127="GALV",H127="Y"),AND(E127="GALV",H127="UN"),AND(E127="GALV",H127=""))),"GRR",IF(AND(B127='Dropdown Answer Key'!$B$12,E127="Unknown"),"Unknown SL",IF(AND(B127='Dropdown Answer Key'!$B$13,OR(F127="Lead",F127="U, May have L",F127="COM",F127="")),"Lead",IF(AND(B127='Dropdown Answer Key'!$B$13,OR(AND(F127="GALV",H127="Y"),AND(F127="GALV",H127="UN"),AND(F127="GALV",H127=""))),"GRR",IF(AND(B127='Dropdown Answer Key'!$B$13,F127="Unknown"),"Unknown SL",IF(AND(B127='Dropdown Answer Key'!$B$14,OR(E127="Lead",E127="U, May have L",E127="COM",E127="")),"Lead",IF(AND(B127='Dropdown Answer Key'!$B$14,OR(F127="Lead",F127="U, May have L",F127="COM",F127="")),"Lead",IF(AND(B127='Dropdown Answer Key'!$B$14,OR(AND(E127="GALV",H127="Y"),AND(E127="GALV",H127="UN"),AND(E127="GALV",H127=""),AND(F127="GALV",H127="Y"),AND(F127="GALV",H127="UN"),AND(F127="GALV",H127=""),AND(F127="GALV",I127="Y"),AND(F127="GALV",I127="UN"),AND(F127="GALV",I127=""))),"GRR",IF(AND(B127='Dropdown Answer Key'!$B$14,OR(E127="Unknown",F127="Unknown")),"Unknown SL","Non Lead")))))))))))</f>
        <v>Non Lead</v>
      </c>
      <c r="T127" s="114" t="str">
        <f>IF(OR(M127="",Q127="",S127="ERROR"),"BLANK",IF((AND(M127='Dropdown Answer Key'!$B$25,OR('Service Line Inventory'!S127="Lead",S127="Unknown SL"))),"Tier 1",IF(AND('Service Line Inventory'!M127='Dropdown Answer Key'!$B$26,OR('Service Line Inventory'!S127="Lead",S127="Unknown SL")),"Tier 2",IF(AND('Service Line Inventory'!M127='Dropdown Answer Key'!$B$27,OR('Service Line Inventory'!S127="Lead",S127="Unknown SL")),"Tier 2",IF('Service Line Inventory'!S127="GRR","Tier 3",IF((AND('Service Line Inventory'!M127='Dropdown Answer Key'!$B$25,'Service Line Inventory'!Q127='Dropdown Answer Key'!$M$25,O127='Dropdown Answer Key'!$G$27,'Service Line Inventory'!P127='Dropdown Answer Key'!$J$27,S127="Non Lead")),"Tier 4",IF((AND('Service Line Inventory'!M127='Dropdown Answer Key'!$B$25,'Service Line Inventory'!Q127='Dropdown Answer Key'!$M$25,O127='Dropdown Answer Key'!$G$27,S127="Non Lead")),"Tier 4",IF((AND('Service Line Inventory'!M127='Dropdown Answer Key'!$B$25,'Service Line Inventory'!Q127='Dropdown Answer Key'!$M$25,'Service Line Inventory'!P127='Dropdown Answer Key'!$J$27,S127="Non Lead")),"Tier 4","Tier 5"))))))))</f>
        <v>BLANK</v>
      </c>
      <c r="U127" s="115" t="str">
        <f t="shared" si="5"/>
        <v>NO</v>
      </c>
      <c r="V127" s="114" t="str">
        <f t="shared" si="6"/>
        <v>NO</v>
      </c>
      <c r="W127" s="114" t="str">
        <f t="shared" si="7"/>
        <v>NO</v>
      </c>
      <c r="X127" s="108"/>
      <c r="Y127" s="97"/>
      <c r="Z127" s="77"/>
    </row>
    <row r="128" spans="1:26" x14ac:dyDescent="0.3">
      <c r="A128" s="47">
        <v>900</v>
      </c>
      <c r="B128" s="73" t="s">
        <v>76</v>
      </c>
      <c r="C128" s="125" t="s">
        <v>362</v>
      </c>
      <c r="D128" s="73" t="s">
        <v>73</v>
      </c>
      <c r="E128" s="73" t="s">
        <v>81</v>
      </c>
      <c r="F128" s="73" t="s">
        <v>81</v>
      </c>
      <c r="G128" s="90" t="s">
        <v>987</v>
      </c>
      <c r="H128" s="94" t="s">
        <v>73</v>
      </c>
      <c r="I128" s="82" t="s">
        <v>72</v>
      </c>
      <c r="J128" s="74" t="s">
        <v>989</v>
      </c>
      <c r="K128" s="74" t="s">
        <v>989</v>
      </c>
      <c r="L128" s="93" t="str">
        <f t="shared" si="4"/>
        <v>Non Lead</v>
      </c>
      <c r="M128" s="109"/>
      <c r="N128" s="73"/>
      <c r="O128" s="73"/>
      <c r="P128" s="73"/>
      <c r="Q128" s="72"/>
      <c r="R128" s="73"/>
      <c r="S128" s="98" t="str">
        <f>IF(OR(B128="",$C$3="",$G$3=""),"ERROR",IF(AND(B128='Dropdown Answer Key'!$B$12,OR(E128="Lead",E128="U, May have L",E128="COM",E128="")),"Lead",IF(AND(B128='Dropdown Answer Key'!$B$12,OR(AND(E128="GALV",H128="Y"),AND(E128="GALV",H128="UN"),AND(E128="GALV",H128=""))),"GRR",IF(AND(B128='Dropdown Answer Key'!$B$12,E128="Unknown"),"Unknown SL",IF(AND(B128='Dropdown Answer Key'!$B$13,OR(F128="Lead",F128="U, May have L",F128="COM",F128="")),"Lead",IF(AND(B128='Dropdown Answer Key'!$B$13,OR(AND(F128="GALV",H128="Y"),AND(F128="GALV",H128="UN"),AND(F128="GALV",H128=""))),"GRR",IF(AND(B128='Dropdown Answer Key'!$B$13,F128="Unknown"),"Unknown SL",IF(AND(B128='Dropdown Answer Key'!$B$14,OR(E128="Lead",E128="U, May have L",E128="COM",E128="")),"Lead",IF(AND(B128='Dropdown Answer Key'!$B$14,OR(F128="Lead",F128="U, May have L",F128="COM",F128="")),"Lead",IF(AND(B128='Dropdown Answer Key'!$B$14,OR(AND(E128="GALV",H128="Y"),AND(E128="GALV",H128="UN"),AND(E128="GALV",H128=""),AND(F128="GALV",H128="Y"),AND(F128="GALV",H128="UN"),AND(F128="GALV",H128=""),AND(F128="GALV",I128="Y"),AND(F128="GALV",I128="UN"),AND(F128="GALV",I128=""))),"GRR",IF(AND(B128='Dropdown Answer Key'!$B$14,OR(E128="Unknown",F128="Unknown")),"Unknown SL","Non Lead")))))))))))</f>
        <v>Non Lead</v>
      </c>
      <c r="T128" s="75" t="str">
        <f>IF(OR(M128="",Q128="",S128="ERROR"),"BLANK",IF((AND(M128='Dropdown Answer Key'!$B$25,OR('Service Line Inventory'!S128="Lead",S128="Unknown SL"))),"Tier 1",IF(AND('Service Line Inventory'!M128='Dropdown Answer Key'!$B$26,OR('Service Line Inventory'!S128="Lead",S128="Unknown SL")),"Tier 2",IF(AND('Service Line Inventory'!M128='Dropdown Answer Key'!$B$27,OR('Service Line Inventory'!S128="Lead",S128="Unknown SL")),"Tier 2",IF('Service Line Inventory'!S128="GRR","Tier 3",IF((AND('Service Line Inventory'!M128='Dropdown Answer Key'!$B$25,'Service Line Inventory'!Q128='Dropdown Answer Key'!$M$25,O128='Dropdown Answer Key'!$G$27,'Service Line Inventory'!P128='Dropdown Answer Key'!$J$27,S128="Non Lead")),"Tier 4",IF((AND('Service Line Inventory'!M128='Dropdown Answer Key'!$B$25,'Service Line Inventory'!Q128='Dropdown Answer Key'!$M$25,O128='Dropdown Answer Key'!$G$27,S128="Non Lead")),"Tier 4",IF((AND('Service Line Inventory'!M128='Dropdown Answer Key'!$B$25,'Service Line Inventory'!Q128='Dropdown Answer Key'!$M$25,'Service Line Inventory'!P128='Dropdown Answer Key'!$J$27,S128="Non Lead")),"Tier 4","Tier 5"))))))))</f>
        <v>BLANK</v>
      </c>
      <c r="U128" s="101" t="str">
        <f t="shared" si="5"/>
        <v>NO</v>
      </c>
      <c r="V128" s="75" t="str">
        <f t="shared" si="6"/>
        <v>NO</v>
      </c>
      <c r="W128" s="75" t="str">
        <f t="shared" si="7"/>
        <v>NO</v>
      </c>
      <c r="X128" s="107"/>
      <c r="Y128" s="76"/>
      <c r="Z128" s="77"/>
    </row>
    <row r="129" spans="1:26" x14ac:dyDescent="0.3">
      <c r="A129" s="47">
        <v>905</v>
      </c>
      <c r="B129" s="73" t="s">
        <v>76</v>
      </c>
      <c r="C129" s="125" t="s">
        <v>363</v>
      </c>
      <c r="D129" s="73" t="s">
        <v>73</v>
      </c>
      <c r="E129" s="73" t="s">
        <v>81</v>
      </c>
      <c r="F129" s="73" t="s">
        <v>81</v>
      </c>
      <c r="G129" s="90" t="s">
        <v>987</v>
      </c>
      <c r="H129" s="94" t="s">
        <v>73</v>
      </c>
      <c r="I129" s="82" t="s">
        <v>72</v>
      </c>
      <c r="J129" s="74" t="s">
        <v>989</v>
      </c>
      <c r="K129" s="74" t="s">
        <v>989</v>
      </c>
      <c r="L129" s="94" t="str">
        <f t="shared" si="4"/>
        <v>Non Lead</v>
      </c>
      <c r="M129" s="110"/>
      <c r="N129" s="82"/>
      <c r="O129" s="82"/>
      <c r="P129" s="82"/>
      <c r="Q129" s="81"/>
      <c r="R129" s="82"/>
      <c r="S129" s="113" t="str">
        <f>IF(OR(B129="",$C$3="",$G$3=""),"ERROR",IF(AND(B129='Dropdown Answer Key'!$B$12,OR(E129="Lead",E129="U, May have L",E129="COM",E129="")),"Lead",IF(AND(B129='Dropdown Answer Key'!$B$12,OR(AND(E129="GALV",H129="Y"),AND(E129="GALV",H129="UN"),AND(E129="GALV",H129=""))),"GRR",IF(AND(B129='Dropdown Answer Key'!$B$12,E129="Unknown"),"Unknown SL",IF(AND(B129='Dropdown Answer Key'!$B$13,OR(F129="Lead",F129="U, May have L",F129="COM",F129="")),"Lead",IF(AND(B129='Dropdown Answer Key'!$B$13,OR(AND(F129="GALV",H129="Y"),AND(F129="GALV",H129="UN"),AND(F129="GALV",H129=""))),"GRR",IF(AND(B129='Dropdown Answer Key'!$B$13,F129="Unknown"),"Unknown SL",IF(AND(B129='Dropdown Answer Key'!$B$14,OR(E129="Lead",E129="U, May have L",E129="COM",E129="")),"Lead",IF(AND(B129='Dropdown Answer Key'!$B$14,OR(F129="Lead",F129="U, May have L",F129="COM",F129="")),"Lead",IF(AND(B129='Dropdown Answer Key'!$B$14,OR(AND(E129="GALV",H129="Y"),AND(E129="GALV",H129="UN"),AND(E129="GALV",H129=""),AND(F129="GALV",H129="Y"),AND(F129="GALV",H129="UN"),AND(F129="GALV",H129=""),AND(F129="GALV",I129="Y"),AND(F129="GALV",I129="UN"),AND(F129="GALV",I129=""))),"GRR",IF(AND(B129='Dropdown Answer Key'!$B$14,OR(E129="Unknown",F129="Unknown")),"Unknown SL","Non Lead")))))))))))</f>
        <v>Non Lead</v>
      </c>
      <c r="T129" s="114" t="str">
        <f>IF(OR(M129="",Q129="",S129="ERROR"),"BLANK",IF((AND(M129='Dropdown Answer Key'!$B$25,OR('Service Line Inventory'!S129="Lead",S129="Unknown SL"))),"Tier 1",IF(AND('Service Line Inventory'!M129='Dropdown Answer Key'!$B$26,OR('Service Line Inventory'!S129="Lead",S129="Unknown SL")),"Tier 2",IF(AND('Service Line Inventory'!M129='Dropdown Answer Key'!$B$27,OR('Service Line Inventory'!S129="Lead",S129="Unknown SL")),"Tier 2",IF('Service Line Inventory'!S129="GRR","Tier 3",IF((AND('Service Line Inventory'!M129='Dropdown Answer Key'!$B$25,'Service Line Inventory'!Q129='Dropdown Answer Key'!$M$25,O129='Dropdown Answer Key'!$G$27,'Service Line Inventory'!P129='Dropdown Answer Key'!$J$27,S129="Non Lead")),"Tier 4",IF((AND('Service Line Inventory'!M129='Dropdown Answer Key'!$B$25,'Service Line Inventory'!Q129='Dropdown Answer Key'!$M$25,O129='Dropdown Answer Key'!$G$27,S129="Non Lead")),"Tier 4",IF((AND('Service Line Inventory'!M129='Dropdown Answer Key'!$B$25,'Service Line Inventory'!Q129='Dropdown Answer Key'!$M$25,'Service Line Inventory'!P129='Dropdown Answer Key'!$J$27,S129="Non Lead")),"Tier 4","Tier 5"))))))))</f>
        <v>BLANK</v>
      </c>
      <c r="U129" s="115" t="str">
        <f t="shared" si="5"/>
        <v>NO</v>
      </c>
      <c r="V129" s="114" t="str">
        <f t="shared" si="6"/>
        <v>NO</v>
      </c>
      <c r="W129" s="114" t="str">
        <f t="shared" si="7"/>
        <v>NO</v>
      </c>
      <c r="X129" s="108"/>
      <c r="Y129" s="97"/>
      <c r="Z129" s="77"/>
    </row>
    <row r="130" spans="1:26" x14ac:dyDescent="0.3">
      <c r="A130" s="47">
        <v>910</v>
      </c>
      <c r="B130" s="73" t="s">
        <v>76</v>
      </c>
      <c r="C130" s="125" t="s">
        <v>364</v>
      </c>
      <c r="D130" s="73" t="s">
        <v>73</v>
      </c>
      <c r="E130" s="73" t="s">
        <v>81</v>
      </c>
      <c r="F130" s="73" t="s">
        <v>81</v>
      </c>
      <c r="G130" s="90" t="s">
        <v>987</v>
      </c>
      <c r="H130" s="94" t="s">
        <v>73</v>
      </c>
      <c r="I130" s="82" t="s">
        <v>72</v>
      </c>
      <c r="J130" s="74" t="s">
        <v>989</v>
      </c>
      <c r="K130" s="74" t="s">
        <v>989</v>
      </c>
      <c r="L130" s="93" t="str">
        <f t="shared" si="4"/>
        <v>Non Lead</v>
      </c>
      <c r="M130" s="109"/>
      <c r="N130" s="73"/>
      <c r="O130" s="73"/>
      <c r="P130" s="73"/>
      <c r="Q130" s="72"/>
      <c r="R130" s="73"/>
      <c r="S130" s="98" t="str">
        <f>IF(OR(B130="",$C$3="",$G$3=""),"ERROR",IF(AND(B130='Dropdown Answer Key'!$B$12,OR(E130="Lead",E130="U, May have L",E130="COM",E130="")),"Lead",IF(AND(B130='Dropdown Answer Key'!$B$12,OR(AND(E130="GALV",H130="Y"),AND(E130="GALV",H130="UN"),AND(E130="GALV",H130=""))),"GRR",IF(AND(B130='Dropdown Answer Key'!$B$12,E130="Unknown"),"Unknown SL",IF(AND(B130='Dropdown Answer Key'!$B$13,OR(F130="Lead",F130="U, May have L",F130="COM",F130="")),"Lead",IF(AND(B130='Dropdown Answer Key'!$B$13,OR(AND(F130="GALV",H130="Y"),AND(F130="GALV",H130="UN"),AND(F130="GALV",H130=""))),"GRR",IF(AND(B130='Dropdown Answer Key'!$B$13,F130="Unknown"),"Unknown SL",IF(AND(B130='Dropdown Answer Key'!$B$14,OR(E130="Lead",E130="U, May have L",E130="COM",E130="")),"Lead",IF(AND(B130='Dropdown Answer Key'!$B$14,OR(F130="Lead",F130="U, May have L",F130="COM",F130="")),"Lead",IF(AND(B130='Dropdown Answer Key'!$B$14,OR(AND(E130="GALV",H130="Y"),AND(E130="GALV",H130="UN"),AND(E130="GALV",H130=""),AND(F130="GALV",H130="Y"),AND(F130="GALV",H130="UN"),AND(F130="GALV",H130=""),AND(F130="GALV",I130="Y"),AND(F130="GALV",I130="UN"),AND(F130="GALV",I130=""))),"GRR",IF(AND(B130='Dropdown Answer Key'!$B$14,OR(E130="Unknown",F130="Unknown")),"Unknown SL","Non Lead")))))))))))</f>
        <v>Non Lead</v>
      </c>
      <c r="T130" s="75" t="str">
        <f>IF(OR(M130="",Q130="",S130="ERROR"),"BLANK",IF((AND(M130='Dropdown Answer Key'!$B$25,OR('Service Line Inventory'!S130="Lead",S130="Unknown SL"))),"Tier 1",IF(AND('Service Line Inventory'!M130='Dropdown Answer Key'!$B$26,OR('Service Line Inventory'!S130="Lead",S130="Unknown SL")),"Tier 2",IF(AND('Service Line Inventory'!M130='Dropdown Answer Key'!$B$27,OR('Service Line Inventory'!S130="Lead",S130="Unknown SL")),"Tier 2",IF('Service Line Inventory'!S130="GRR","Tier 3",IF((AND('Service Line Inventory'!M130='Dropdown Answer Key'!$B$25,'Service Line Inventory'!Q130='Dropdown Answer Key'!$M$25,O130='Dropdown Answer Key'!$G$27,'Service Line Inventory'!P130='Dropdown Answer Key'!$J$27,S130="Non Lead")),"Tier 4",IF((AND('Service Line Inventory'!M130='Dropdown Answer Key'!$B$25,'Service Line Inventory'!Q130='Dropdown Answer Key'!$M$25,O130='Dropdown Answer Key'!$G$27,S130="Non Lead")),"Tier 4",IF((AND('Service Line Inventory'!M130='Dropdown Answer Key'!$B$25,'Service Line Inventory'!Q130='Dropdown Answer Key'!$M$25,'Service Line Inventory'!P130='Dropdown Answer Key'!$J$27,S130="Non Lead")),"Tier 4","Tier 5"))))))))</f>
        <v>BLANK</v>
      </c>
      <c r="U130" s="101" t="str">
        <f t="shared" si="5"/>
        <v>NO</v>
      </c>
      <c r="V130" s="75" t="str">
        <f t="shared" si="6"/>
        <v>NO</v>
      </c>
      <c r="W130" s="75" t="str">
        <f t="shared" si="7"/>
        <v>NO</v>
      </c>
      <c r="X130" s="107"/>
      <c r="Y130" s="76"/>
      <c r="Z130" s="77"/>
    </row>
    <row r="131" spans="1:26" x14ac:dyDescent="0.3">
      <c r="A131" s="47">
        <v>915</v>
      </c>
      <c r="B131" s="73" t="s">
        <v>76</v>
      </c>
      <c r="C131" s="125" t="s">
        <v>365</v>
      </c>
      <c r="D131" s="73" t="s">
        <v>73</v>
      </c>
      <c r="E131" s="73" t="s">
        <v>81</v>
      </c>
      <c r="F131" s="73" t="s">
        <v>81</v>
      </c>
      <c r="G131" s="90" t="s">
        <v>987</v>
      </c>
      <c r="H131" s="94" t="s">
        <v>73</v>
      </c>
      <c r="I131" s="82" t="s">
        <v>72</v>
      </c>
      <c r="J131" s="74" t="s">
        <v>989</v>
      </c>
      <c r="K131" s="74" t="s">
        <v>989</v>
      </c>
      <c r="L131" s="94" t="str">
        <f t="shared" si="4"/>
        <v>Non Lead</v>
      </c>
      <c r="M131" s="110"/>
      <c r="N131" s="82"/>
      <c r="O131" s="82"/>
      <c r="P131" s="82"/>
      <c r="Q131" s="81"/>
      <c r="R131" s="82"/>
      <c r="S131" s="113" t="str">
        <f>IF(OR(B131="",$C$3="",$G$3=""),"ERROR",IF(AND(B131='Dropdown Answer Key'!$B$12,OR(E131="Lead",E131="U, May have L",E131="COM",E131="")),"Lead",IF(AND(B131='Dropdown Answer Key'!$B$12,OR(AND(E131="GALV",H131="Y"),AND(E131="GALV",H131="UN"),AND(E131="GALV",H131=""))),"GRR",IF(AND(B131='Dropdown Answer Key'!$B$12,E131="Unknown"),"Unknown SL",IF(AND(B131='Dropdown Answer Key'!$B$13,OR(F131="Lead",F131="U, May have L",F131="COM",F131="")),"Lead",IF(AND(B131='Dropdown Answer Key'!$B$13,OR(AND(F131="GALV",H131="Y"),AND(F131="GALV",H131="UN"),AND(F131="GALV",H131=""))),"GRR",IF(AND(B131='Dropdown Answer Key'!$B$13,F131="Unknown"),"Unknown SL",IF(AND(B131='Dropdown Answer Key'!$B$14,OR(E131="Lead",E131="U, May have L",E131="COM",E131="")),"Lead",IF(AND(B131='Dropdown Answer Key'!$B$14,OR(F131="Lead",F131="U, May have L",F131="COM",F131="")),"Lead",IF(AND(B131='Dropdown Answer Key'!$B$14,OR(AND(E131="GALV",H131="Y"),AND(E131="GALV",H131="UN"),AND(E131="GALV",H131=""),AND(F131="GALV",H131="Y"),AND(F131="GALV",H131="UN"),AND(F131="GALV",H131=""),AND(F131="GALV",I131="Y"),AND(F131="GALV",I131="UN"),AND(F131="GALV",I131=""))),"GRR",IF(AND(B131='Dropdown Answer Key'!$B$14,OR(E131="Unknown",F131="Unknown")),"Unknown SL","Non Lead")))))))))))</f>
        <v>Non Lead</v>
      </c>
      <c r="T131" s="114" t="str">
        <f>IF(OR(M131="",Q131="",S131="ERROR"),"BLANK",IF((AND(M131='Dropdown Answer Key'!$B$25,OR('Service Line Inventory'!S131="Lead",S131="Unknown SL"))),"Tier 1",IF(AND('Service Line Inventory'!M131='Dropdown Answer Key'!$B$26,OR('Service Line Inventory'!S131="Lead",S131="Unknown SL")),"Tier 2",IF(AND('Service Line Inventory'!M131='Dropdown Answer Key'!$B$27,OR('Service Line Inventory'!S131="Lead",S131="Unknown SL")),"Tier 2",IF('Service Line Inventory'!S131="GRR","Tier 3",IF((AND('Service Line Inventory'!M131='Dropdown Answer Key'!$B$25,'Service Line Inventory'!Q131='Dropdown Answer Key'!$M$25,O131='Dropdown Answer Key'!$G$27,'Service Line Inventory'!P131='Dropdown Answer Key'!$J$27,S131="Non Lead")),"Tier 4",IF((AND('Service Line Inventory'!M131='Dropdown Answer Key'!$B$25,'Service Line Inventory'!Q131='Dropdown Answer Key'!$M$25,O131='Dropdown Answer Key'!$G$27,S131="Non Lead")),"Tier 4",IF((AND('Service Line Inventory'!M131='Dropdown Answer Key'!$B$25,'Service Line Inventory'!Q131='Dropdown Answer Key'!$M$25,'Service Line Inventory'!P131='Dropdown Answer Key'!$J$27,S131="Non Lead")),"Tier 4","Tier 5"))))))))</f>
        <v>BLANK</v>
      </c>
      <c r="U131" s="115" t="str">
        <f t="shared" si="5"/>
        <v>NO</v>
      </c>
      <c r="V131" s="114" t="str">
        <f t="shared" si="6"/>
        <v>NO</v>
      </c>
      <c r="W131" s="114" t="str">
        <f t="shared" si="7"/>
        <v>NO</v>
      </c>
      <c r="X131" s="108"/>
      <c r="Y131" s="97"/>
      <c r="Z131" s="77"/>
    </row>
    <row r="132" spans="1:26" x14ac:dyDescent="0.3">
      <c r="A132" s="47">
        <v>920</v>
      </c>
      <c r="B132" s="73" t="s">
        <v>76</v>
      </c>
      <c r="C132" s="125" t="s">
        <v>366</v>
      </c>
      <c r="D132" s="73" t="s">
        <v>73</v>
      </c>
      <c r="E132" s="73" t="s">
        <v>81</v>
      </c>
      <c r="F132" s="73" t="s">
        <v>81</v>
      </c>
      <c r="G132" s="90" t="s">
        <v>987</v>
      </c>
      <c r="H132" s="94" t="s">
        <v>73</v>
      </c>
      <c r="I132" s="82" t="s">
        <v>72</v>
      </c>
      <c r="J132" s="74" t="s">
        <v>989</v>
      </c>
      <c r="K132" s="74" t="s">
        <v>989</v>
      </c>
      <c r="L132" s="93" t="str">
        <f t="shared" si="4"/>
        <v>Non Lead</v>
      </c>
      <c r="M132" s="109"/>
      <c r="N132" s="73"/>
      <c r="O132" s="73"/>
      <c r="P132" s="73"/>
      <c r="Q132" s="72"/>
      <c r="R132" s="73"/>
      <c r="S132" s="98" t="str">
        <f>IF(OR(B132="",$C$3="",$G$3=""),"ERROR",IF(AND(B132='Dropdown Answer Key'!$B$12,OR(E132="Lead",E132="U, May have L",E132="COM",E132="")),"Lead",IF(AND(B132='Dropdown Answer Key'!$B$12,OR(AND(E132="GALV",H132="Y"),AND(E132="GALV",H132="UN"),AND(E132="GALV",H132=""))),"GRR",IF(AND(B132='Dropdown Answer Key'!$B$12,E132="Unknown"),"Unknown SL",IF(AND(B132='Dropdown Answer Key'!$B$13,OR(F132="Lead",F132="U, May have L",F132="COM",F132="")),"Lead",IF(AND(B132='Dropdown Answer Key'!$B$13,OR(AND(F132="GALV",H132="Y"),AND(F132="GALV",H132="UN"),AND(F132="GALV",H132=""))),"GRR",IF(AND(B132='Dropdown Answer Key'!$B$13,F132="Unknown"),"Unknown SL",IF(AND(B132='Dropdown Answer Key'!$B$14,OR(E132="Lead",E132="U, May have L",E132="COM",E132="")),"Lead",IF(AND(B132='Dropdown Answer Key'!$B$14,OR(F132="Lead",F132="U, May have L",F132="COM",F132="")),"Lead",IF(AND(B132='Dropdown Answer Key'!$B$14,OR(AND(E132="GALV",H132="Y"),AND(E132="GALV",H132="UN"),AND(E132="GALV",H132=""),AND(F132="GALV",H132="Y"),AND(F132="GALV",H132="UN"),AND(F132="GALV",H132=""),AND(F132="GALV",I132="Y"),AND(F132="GALV",I132="UN"),AND(F132="GALV",I132=""))),"GRR",IF(AND(B132='Dropdown Answer Key'!$B$14,OR(E132="Unknown",F132="Unknown")),"Unknown SL","Non Lead")))))))))))</f>
        <v>Non Lead</v>
      </c>
      <c r="T132" s="75" t="str">
        <f>IF(OR(M132="",Q132="",S132="ERROR"),"BLANK",IF((AND(M132='Dropdown Answer Key'!$B$25,OR('Service Line Inventory'!S132="Lead",S132="Unknown SL"))),"Tier 1",IF(AND('Service Line Inventory'!M132='Dropdown Answer Key'!$B$26,OR('Service Line Inventory'!S132="Lead",S132="Unknown SL")),"Tier 2",IF(AND('Service Line Inventory'!M132='Dropdown Answer Key'!$B$27,OR('Service Line Inventory'!S132="Lead",S132="Unknown SL")),"Tier 2",IF('Service Line Inventory'!S132="GRR","Tier 3",IF((AND('Service Line Inventory'!M132='Dropdown Answer Key'!$B$25,'Service Line Inventory'!Q132='Dropdown Answer Key'!$M$25,O132='Dropdown Answer Key'!$G$27,'Service Line Inventory'!P132='Dropdown Answer Key'!$J$27,S132="Non Lead")),"Tier 4",IF((AND('Service Line Inventory'!M132='Dropdown Answer Key'!$B$25,'Service Line Inventory'!Q132='Dropdown Answer Key'!$M$25,O132='Dropdown Answer Key'!$G$27,S132="Non Lead")),"Tier 4",IF((AND('Service Line Inventory'!M132='Dropdown Answer Key'!$B$25,'Service Line Inventory'!Q132='Dropdown Answer Key'!$M$25,'Service Line Inventory'!P132='Dropdown Answer Key'!$J$27,S132="Non Lead")),"Tier 4","Tier 5"))))))))</f>
        <v>BLANK</v>
      </c>
      <c r="U132" s="101" t="str">
        <f t="shared" si="5"/>
        <v>NO</v>
      </c>
      <c r="V132" s="75" t="str">
        <f t="shared" si="6"/>
        <v>NO</v>
      </c>
      <c r="W132" s="75" t="str">
        <f t="shared" si="7"/>
        <v>NO</v>
      </c>
      <c r="X132" s="107"/>
      <c r="Y132" s="76"/>
      <c r="Z132" s="77"/>
    </row>
    <row r="133" spans="1:26" x14ac:dyDescent="0.3">
      <c r="A133" s="47">
        <v>925</v>
      </c>
      <c r="B133" s="73" t="s">
        <v>76</v>
      </c>
      <c r="C133" s="125" t="s">
        <v>367</v>
      </c>
      <c r="D133" s="73" t="s">
        <v>73</v>
      </c>
      <c r="E133" s="73" t="s">
        <v>81</v>
      </c>
      <c r="F133" s="73" t="s">
        <v>81</v>
      </c>
      <c r="G133" s="90" t="s">
        <v>987</v>
      </c>
      <c r="H133" s="94" t="s">
        <v>73</v>
      </c>
      <c r="I133" s="82" t="s">
        <v>72</v>
      </c>
      <c r="J133" s="74" t="s">
        <v>989</v>
      </c>
      <c r="K133" s="74" t="s">
        <v>989</v>
      </c>
      <c r="L133" s="94" t="str">
        <f t="shared" si="4"/>
        <v>Non Lead</v>
      </c>
      <c r="M133" s="110"/>
      <c r="N133" s="82"/>
      <c r="O133" s="82"/>
      <c r="P133" s="82"/>
      <c r="Q133" s="81"/>
      <c r="R133" s="82"/>
      <c r="S133" s="113" t="str">
        <f>IF(OR(B133="",$C$3="",$G$3=""),"ERROR",IF(AND(B133='Dropdown Answer Key'!$B$12,OR(E133="Lead",E133="U, May have L",E133="COM",E133="")),"Lead",IF(AND(B133='Dropdown Answer Key'!$B$12,OR(AND(E133="GALV",H133="Y"),AND(E133="GALV",H133="UN"),AND(E133="GALV",H133=""))),"GRR",IF(AND(B133='Dropdown Answer Key'!$B$12,E133="Unknown"),"Unknown SL",IF(AND(B133='Dropdown Answer Key'!$B$13,OR(F133="Lead",F133="U, May have L",F133="COM",F133="")),"Lead",IF(AND(B133='Dropdown Answer Key'!$B$13,OR(AND(F133="GALV",H133="Y"),AND(F133="GALV",H133="UN"),AND(F133="GALV",H133=""))),"GRR",IF(AND(B133='Dropdown Answer Key'!$B$13,F133="Unknown"),"Unknown SL",IF(AND(B133='Dropdown Answer Key'!$B$14,OR(E133="Lead",E133="U, May have L",E133="COM",E133="")),"Lead",IF(AND(B133='Dropdown Answer Key'!$B$14,OR(F133="Lead",F133="U, May have L",F133="COM",F133="")),"Lead",IF(AND(B133='Dropdown Answer Key'!$B$14,OR(AND(E133="GALV",H133="Y"),AND(E133="GALV",H133="UN"),AND(E133="GALV",H133=""),AND(F133="GALV",H133="Y"),AND(F133="GALV",H133="UN"),AND(F133="GALV",H133=""),AND(F133="GALV",I133="Y"),AND(F133="GALV",I133="UN"),AND(F133="GALV",I133=""))),"GRR",IF(AND(B133='Dropdown Answer Key'!$B$14,OR(E133="Unknown",F133="Unknown")),"Unknown SL","Non Lead")))))))))))</f>
        <v>Non Lead</v>
      </c>
      <c r="T133" s="114" t="str">
        <f>IF(OR(M133="",Q133="",S133="ERROR"),"BLANK",IF((AND(M133='Dropdown Answer Key'!$B$25,OR('Service Line Inventory'!S133="Lead",S133="Unknown SL"))),"Tier 1",IF(AND('Service Line Inventory'!M133='Dropdown Answer Key'!$B$26,OR('Service Line Inventory'!S133="Lead",S133="Unknown SL")),"Tier 2",IF(AND('Service Line Inventory'!M133='Dropdown Answer Key'!$B$27,OR('Service Line Inventory'!S133="Lead",S133="Unknown SL")),"Tier 2",IF('Service Line Inventory'!S133="GRR","Tier 3",IF((AND('Service Line Inventory'!M133='Dropdown Answer Key'!$B$25,'Service Line Inventory'!Q133='Dropdown Answer Key'!$M$25,O133='Dropdown Answer Key'!$G$27,'Service Line Inventory'!P133='Dropdown Answer Key'!$J$27,S133="Non Lead")),"Tier 4",IF((AND('Service Line Inventory'!M133='Dropdown Answer Key'!$B$25,'Service Line Inventory'!Q133='Dropdown Answer Key'!$M$25,O133='Dropdown Answer Key'!$G$27,S133="Non Lead")),"Tier 4",IF((AND('Service Line Inventory'!M133='Dropdown Answer Key'!$B$25,'Service Line Inventory'!Q133='Dropdown Answer Key'!$M$25,'Service Line Inventory'!P133='Dropdown Answer Key'!$J$27,S133="Non Lead")),"Tier 4","Tier 5"))))))))</f>
        <v>BLANK</v>
      </c>
      <c r="U133" s="115" t="str">
        <f t="shared" si="5"/>
        <v>NO</v>
      </c>
      <c r="V133" s="114" t="str">
        <f t="shared" si="6"/>
        <v>NO</v>
      </c>
      <c r="W133" s="114" t="str">
        <f t="shared" si="7"/>
        <v>NO</v>
      </c>
      <c r="X133" s="108"/>
      <c r="Y133" s="97"/>
      <c r="Z133" s="77"/>
    </row>
    <row r="134" spans="1:26" x14ac:dyDescent="0.3">
      <c r="A134" s="47">
        <v>927</v>
      </c>
      <c r="B134" s="73" t="s">
        <v>76</v>
      </c>
      <c r="C134" s="125" t="s">
        <v>368</v>
      </c>
      <c r="D134" s="73" t="s">
        <v>73</v>
      </c>
      <c r="E134" s="73" t="s">
        <v>81</v>
      </c>
      <c r="F134" s="73" t="s">
        <v>81</v>
      </c>
      <c r="G134" s="90" t="s">
        <v>987</v>
      </c>
      <c r="H134" s="94" t="s">
        <v>73</v>
      </c>
      <c r="I134" s="82" t="s">
        <v>72</v>
      </c>
      <c r="J134" s="74" t="s">
        <v>989</v>
      </c>
      <c r="K134" s="74" t="s">
        <v>989</v>
      </c>
      <c r="L134" s="93" t="str">
        <f t="shared" ref="L134:L197" si="8">S134</f>
        <v>Non Lead</v>
      </c>
      <c r="M134" s="109"/>
      <c r="N134" s="73"/>
      <c r="O134" s="73"/>
      <c r="P134" s="73"/>
      <c r="Q134" s="72"/>
      <c r="R134" s="73"/>
      <c r="S134" s="98" t="str">
        <f>IF(OR(B134="",$C$3="",$G$3=""),"ERROR",IF(AND(B134='Dropdown Answer Key'!$B$12,OR(E134="Lead",E134="U, May have L",E134="COM",E134="")),"Lead",IF(AND(B134='Dropdown Answer Key'!$B$12,OR(AND(E134="GALV",H134="Y"),AND(E134="GALV",H134="UN"),AND(E134="GALV",H134=""))),"GRR",IF(AND(B134='Dropdown Answer Key'!$B$12,E134="Unknown"),"Unknown SL",IF(AND(B134='Dropdown Answer Key'!$B$13,OR(F134="Lead",F134="U, May have L",F134="COM",F134="")),"Lead",IF(AND(B134='Dropdown Answer Key'!$B$13,OR(AND(F134="GALV",H134="Y"),AND(F134="GALV",H134="UN"),AND(F134="GALV",H134=""))),"GRR",IF(AND(B134='Dropdown Answer Key'!$B$13,F134="Unknown"),"Unknown SL",IF(AND(B134='Dropdown Answer Key'!$B$14,OR(E134="Lead",E134="U, May have L",E134="COM",E134="")),"Lead",IF(AND(B134='Dropdown Answer Key'!$B$14,OR(F134="Lead",F134="U, May have L",F134="COM",F134="")),"Lead",IF(AND(B134='Dropdown Answer Key'!$B$14,OR(AND(E134="GALV",H134="Y"),AND(E134="GALV",H134="UN"),AND(E134="GALV",H134=""),AND(F134="GALV",H134="Y"),AND(F134="GALV",H134="UN"),AND(F134="GALV",H134=""),AND(F134="GALV",I134="Y"),AND(F134="GALV",I134="UN"),AND(F134="GALV",I134=""))),"GRR",IF(AND(B134='Dropdown Answer Key'!$B$14,OR(E134="Unknown",F134="Unknown")),"Unknown SL","Non Lead")))))))))))</f>
        <v>Non Lead</v>
      </c>
      <c r="T134" s="75" t="str">
        <f>IF(OR(M134="",Q134="",S134="ERROR"),"BLANK",IF((AND(M134='Dropdown Answer Key'!$B$25,OR('Service Line Inventory'!S134="Lead",S134="Unknown SL"))),"Tier 1",IF(AND('Service Line Inventory'!M134='Dropdown Answer Key'!$B$26,OR('Service Line Inventory'!S134="Lead",S134="Unknown SL")),"Tier 2",IF(AND('Service Line Inventory'!M134='Dropdown Answer Key'!$B$27,OR('Service Line Inventory'!S134="Lead",S134="Unknown SL")),"Tier 2",IF('Service Line Inventory'!S134="GRR","Tier 3",IF((AND('Service Line Inventory'!M134='Dropdown Answer Key'!$B$25,'Service Line Inventory'!Q134='Dropdown Answer Key'!$M$25,O134='Dropdown Answer Key'!$G$27,'Service Line Inventory'!P134='Dropdown Answer Key'!$J$27,S134="Non Lead")),"Tier 4",IF((AND('Service Line Inventory'!M134='Dropdown Answer Key'!$B$25,'Service Line Inventory'!Q134='Dropdown Answer Key'!$M$25,O134='Dropdown Answer Key'!$G$27,S134="Non Lead")),"Tier 4",IF((AND('Service Line Inventory'!M134='Dropdown Answer Key'!$B$25,'Service Line Inventory'!Q134='Dropdown Answer Key'!$M$25,'Service Line Inventory'!P134='Dropdown Answer Key'!$J$27,S134="Non Lead")),"Tier 4","Tier 5"))))))))</f>
        <v>BLANK</v>
      </c>
      <c r="U134" s="101" t="str">
        <f t="shared" si="5"/>
        <v>NO</v>
      </c>
      <c r="V134" s="75" t="str">
        <f t="shared" si="6"/>
        <v>NO</v>
      </c>
      <c r="W134" s="75" t="str">
        <f t="shared" si="7"/>
        <v>NO</v>
      </c>
      <c r="X134" s="107"/>
      <c r="Y134" s="76"/>
      <c r="Z134" s="77"/>
    </row>
    <row r="135" spans="1:26" x14ac:dyDescent="0.3">
      <c r="A135" s="47">
        <v>930</v>
      </c>
      <c r="B135" s="73" t="s">
        <v>76</v>
      </c>
      <c r="C135" s="125" t="s">
        <v>369</v>
      </c>
      <c r="D135" s="73" t="s">
        <v>73</v>
      </c>
      <c r="E135" s="73" t="s">
        <v>81</v>
      </c>
      <c r="F135" s="73" t="s">
        <v>81</v>
      </c>
      <c r="G135" s="90" t="s">
        <v>987</v>
      </c>
      <c r="H135" s="94" t="s">
        <v>73</v>
      </c>
      <c r="I135" s="82" t="s">
        <v>72</v>
      </c>
      <c r="J135" s="74" t="s">
        <v>989</v>
      </c>
      <c r="K135" s="74" t="s">
        <v>989</v>
      </c>
      <c r="L135" s="94" t="str">
        <f t="shared" si="8"/>
        <v>Non Lead</v>
      </c>
      <c r="M135" s="110"/>
      <c r="N135" s="82"/>
      <c r="O135" s="82"/>
      <c r="P135" s="82"/>
      <c r="Q135" s="81"/>
      <c r="R135" s="82"/>
      <c r="S135" s="113" t="str">
        <f>IF(OR(B135="",$C$3="",$G$3=""),"ERROR",IF(AND(B135='Dropdown Answer Key'!$B$12,OR(E135="Lead",E135="U, May have L",E135="COM",E135="")),"Lead",IF(AND(B135='Dropdown Answer Key'!$B$12,OR(AND(E135="GALV",H135="Y"),AND(E135="GALV",H135="UN"),AND(E135="GALV",H135=""))),"GRR",IF(AND(B135='Dropdown Answer Key'!$B$12,E135="Unknown"),"Unknown SL",IF(AND(B135='Dropdown Answer Key'!$B$13,OR(F135="Lead",F135="U, May have L",F135="COM",F135="")),"Lead",IF(AND(B135='Dropdown Answer Key'!$B$13,OR(AND(F135="GALV",H135="Y"),AND(F135="GALV",H135="UN"),AND(F135="GALV",H135=""))),"GRR",IF(AND(B135='Dropdown Answer Key'!$B$13,F135="Unknown"),"Unknown SL",IF(AND(B135='Dropdown Answer Key'!$B$14,OR(E135="Lead",E135="U, May have L",E135="COM",E135="")),"Lead",IF(AND(B135='Dropdown Answer Key'!$B$14,OR(F135="Lead",F135="U, May have L",F135="COM",F135="")),"Lead",IF(AND(B135='Dropdown Answer Key'!$B$14,OR(AND(E135="GALV",H135="Y"),AND(E135="GALV",H135="UN"),AND(E135="GALV",H135=""),AND(F135="GALV",H135="Y"),AND(F135="GALV",H135="UN"),AND(F135="GALV",H135=""),AND(F135="GALV",I135="Y"),AND(F135="GALV",I135="UN"),AND(F135="GALV",I135=""))),"GRR",IF(AND(B135='Dropdown Answer Key'!$B$14,OR(E135="Unknown",F135="Unknown")),"Unknown SL","Non Lead")))))))))))</f>
        <v>Non Lead</v>
      </c>
      <c r="T135" s="114" t="str">
        <f>IF(OR(M135="",Q135="",S135="ERROR"),"BLANK",IF((AND(M135='Dropdown Answer Key'!$B$25,OR('Service Line Inventory'!S135="Lead",S135="Unknown SL"))),"Tier 1",IF(AND('Service Line Inventory'!M135='Dropdown Answer Key'!$B$26,OR('Service Line Inventory'!S135="Lead",S135="Unknown SL")),"Tier 2",IF(AND('Service Line Inventory'!M135='Dropdown Answer Key'!$B$27,OR('Service Line Inventory'!S135="Lead",S135="Unknown SL")),"Tier 2",IF('Service Line Inventory'!S135="GRR","Tier 3",IF((AND('Service Line Inventory'!M135='Dropdown Answer Key'!$B$25,'Service Line Inventory'!Q135='Dropdown Answer Key'!$M$25,O135='Dropdown Answer Key'!$G$27,'Service Line Inventory'!P135='Dropdown Answer Key'!$J$27,S135="Non Lead")),"Tier 4",IF((AND('Service Line Inventory'!M135='Dropdown Answer Key'!$B$25,'Service Line Inventory'!Q135='Dropdown Answer Key'!$M$25,O135='Dropdown Answer Key'!$G$27,S135="Non Lead")),"Tier 4",IF((AND('Service Line Inventory'!M135='Dropdown Answer Key'!$B$25,'Service Line Inventory'!Q135='Dropdown Answer Key'!$M$25,'Service Line Inventory'!P135='Dropdown Answer Key'!$J$27,S135="Non Lead")),"Tier 4","Tier 5"))))))))</f>
        <v>BLANK</v>
      </c>
      <c r="U135" s="115" t="str">
        <f t="shared" ref="U135:U198" si="9">IF(OR(S135="LEAD",S135="GRR",S135="Unknown SL"),"YES",IF(S135="ERROR","ERROR","NO"))</f>
        <v>NO</v>
      </c>
      <c r="V135" s="114" t="str">
        <f t="shared" ref="V135:V198" si="10">IF((OR(S135="LEAD",S135="GRR",S135="Unknown SL")),"YES",IF(S135="ERROR","ERROR","NO"))</f>
        <v>NO</v>
      </c>
      <c r="W135" s="114" t="str">
        <f t="shared" ref="W135:W198" si="11">IF(V135="YES","YES","NO")</f>
        <v>NO</v>
      </c>
      <c r="X135" s="108"/>
      <c r="Y135" s="97"/>
      <c r="Z135" s="77"/>
    </row>
    <row r="136" spans="1:26" x14ac:dyDescent="0.3">
      <c r="A136" s="47">
        <v>939</v>
      </c>
      <c r="B136" s="73" t="s">
        <v>76</v>
      </c>
      <c r="C136" s="125" t="s">
        <v>370</v>
      </c>
      <c r="D136" s="73" t="s">
        <v>73</v>
      </c>
      <c r="E136" s="73" t="s">
        <v>81</v>
      </c>
      <c r="F136" s="73" t="s">
        <v>81</v>
      </c>
      <c r="G136" s="90" t="s">
        <v>987</v>
      </c>
      <c r="H136" s="94" t="s">
        <v>73</v>
      </c>
      <c r="I136" s="82" t="s">
        <v>72</v>
      </c>
      <c r="J136" s="74" t="s">
        <v>989</v>
      </c>
      <c r="K136" s="74" t="s">
        <v>989</v>
      </c>
      <c r="L136" s="93" t="str">
        <f t="shared" si="8"/>
        <v>Non Lead</v>
      </c>
      <c r="M136" s="109"/>
      <c r="N136" s="73"/>
      <c r="O136" s="73"/>
      <c r="P136" s="73"/>
      <c r="Q136" s="72"/>
      <c r="R136" s="73"/>
      <c r="S136" s="98" t="str">
        <f>IF(OR(B136="",$C$3="",$G$3=""),"ERROR",IF(AND(B136='Dropdown Answer Key'!$B$12,OR(E136="Lead",E136="U, May have L",E136="COM",E136="")),"Lead",IF(AND(B136='Dropdown Answer Key'!$B$12,OR(AND(E136="GALV",H136="Y"),AND(E136="GALV",H136="UN"),AND(E136="GALV",H136=""))),"GRR",IF(AND(B136='Dropdown Answer Key'!$B$12,E136="Unknown"),"Unknown SL",IF(AND(B136='Dropdown Answer Key'!$B$13,OR(F136="Lead",F136="U, May have L",F136="COM",F136="")),"Lead",IF(AND(B136='Dropdown Answer Key'!$B$13,OR(AND(F136="GALV",H136="Y"),AND(F136="GALV",H136="UN"),AND(F136="GALV",H136=""))),"GRR",IF(AND(B136='Dropdown Answer Key'!$B$13,F136="Unknown"),"Unknown SL",IF(AND(B136='Dropdown Answer Key'!$B$14,OR(E136="Lead",E136="U, May have L",E136="COM",E136="")),"Lead",IF(AND(B136='Dropdown Answer Key'!$B$14,OR(F136="Lead",F136="U, May have L",F136="COM",F136="")),"Lead",IF(AND(B136='Dropdown Answer Key'!$B$14,OR(AND(E136="GALV",H136="Y"),AND(E136="GALV",H136="UN"),AND(E136="GALV",H136=""),AND(F136="GALV",H136="Y"),AND(F136="GALV",H136="UN"),AND(F136="GALV",H136=""),AND(F136="GALV",I136="Y"),AND(F136="GALV",I136="UN"),AND(F136="GALV",I136=""))),"GRR",IF(AND(B136='Dropdown Answer Key'!$B$14,OR(E136="Unknown",F136="Unknown")),"Unknown SL","Non Lead")))))))))))</f>
        <v>Non Lead</v>
      </c>
      <c r="T136" s="75" t="str">
        <f>IF(OR(M136="",Q136="",S136="ERROR"),"BLANK",IF((AND(M136='Dropdown Answer Key'!$B$25,OR('Service Line Inventory'!S136="Lead",S136="Unknown SL"))),"Tier 1",IF(AND('Service Line Inventory'!M136='Dropdown Answer Key'!$B$26,OR('Service Line Inventory'!S136="Lead",S136="Unknown SL")),"Tier 2",IF(AND('Service Line Inventory'!M136='Dropdown Answer Key'!$B$27,OR('Service Line Inventory'!S136="Lead",S136="Unknown SL")),"Tier 2",IF('Service Line Inventory'!S136="GRR","Tier 3",IF((AND('Service Line Inventory'!M136='Dropdown Answer Key'!$B$25,'Service Line Inventory'!Q136='Dropdown Answer Key'!$M$25,O136='Dropdown Answer Key'!$G$27,'Service Line Inventory'!P136='Dropdown Answer Key'!$J$27,S136="Non Lead")),"Tier 4",IF((AND('Service Line Inventory'!M136='Dropdown Answer Key'!$B$25,'Service Line Inventory'!Q136='Dropdown Answer Key'!$M$25,O136='Dropdown Answer Key'!$G$27,S136="Non Lead")),"Tier 4",IF((AND('Service Line Inventory'!M136='Dropdown Answer Key'!$B$25,'Service Line Inventory'!Q136='Dropdown Answer Key'!$M$25,'Service Line Inventory'!P136='Dropdown Answer Key'!$J$27,S136="Non Lead")),"Tier 4","Tier 5"))))))))</f>
        <v>BLANK</v>
      </c>
      <c r="U136" s="101" t="str">
        <f t="shared" si="9"/>
        <v>NO</v>
      </c>
      <c r="V136" s="75" t="str">
        <f t="shared" si="10"/>
        <v>NO</v>
      </c>
      <c r="W136" s="75" t="str">
        <f t="shared" si="11"/>
        <v>NO</v>
      </c>
      <c r="X136" s="107"/>
      <c r="Y136" s="76"/>
      <c r="Z136" s="77"/>
    </row>
    <row r="137" spans="1:26" x14ac:dyDescent="0.3">
      <c r="A137" s="47">
        <v>940</v>
      </c>
      <c r="B137" s="73" t="s">
        <v>76</v>
      </c>
      <c r="C137" s="125" t="s">
        <v>371</v>
      </c>
      <c r="D137" s="73" t="s">
        <v>73</v>
      </c>
      <c r="E137" s="73" t="s">
        <v>81</v>
      </c>
      <c r="F137" s="73" t="s">
        <v>81</v>
      </c>
      <c r="G137" s="90" t="s">
        <v>987</v>
      </c>
      <c r="H137" s="94" t="s">
        <v>73</v>
      </c>
      <c r="I137" s="82" t="s">
        <v>72</v>
      </c>
      <c r="J137" s="74" t="s">
        <v>989</v>
      </c>
      <c r="K137" s="74" t="s">
        <v>989</v>
      </c>
      <c r="L137" s="94" t="str">
        <f t="shared" si="8"/>
        <v>Non Lead</v>
      </c>
      <c r="M137" s="110"/>
      <c r="N137" s="82"/>
      <c r="O137" s="82"/>
      <c r="P137" s="82"/>
      <c r="Q137" s="81"/>
      <c r="R137" s="82"/>
      <c r="S137" s="113" t="str">
        <f>IF(OR(B137="",$C$3="",$G$3=""),"ERROR",IF(AND(B137='Dropdown Answer Key'!$B$12,OR(E137="Lead",E137="U, May have L",E137="COM",E137="")),"Lead",IF(AND(B137='Dropdown Answer Key'!$B$12,OR(AND(E137="GALV",H137="Y"),AND(E137="GALV",H137="UN"),AND(E137="GALV",H137=""))),"GRR",IF(AND(B137='Dropdown Answer Key'!$B$12,E137="Unknown"),"Unknown SL",IF(AND(B137='Dropdown Answer Key'!$B$13,OR(F137="Lead",F137="U, May have L",F137="COM",F137="")),"Lead",IF(AND(B137='Dropdown Answer Key'!$B$13,OR(AND(F137="GALV",H137="Y"),AND(F137="GALV",H137="UN"),AND(F137="GALV",H137=""))),"GRR",IF(AND(B137='Dropdown Answer Key'!$B$13,F137="Unknown"),"Unknown SL",IF(AND(B137='Dropdown Answer Key'!$B$14,OR(E137="Lead",E137="U, May have L",E137="COM",E137="")),"Lead",IF(AND(B137='Dropdown Answer Key'!$B$14,OR(F137="Lead",F137="U, May have L",F137="COM",F137="")),"Lead",IF(AND(B137='Dropdown Answer Key'!$B$14,OR(AND(E137="GALV",H137="Y"),AND(E137="GALV",H137="UN"),AND(E137="GALV",H137=""),AND(F137="GALV",H137="Y"),AND(F137="GALV",H137="UN"),AND(F137="GALV",H137=""),AND(F137="GALV",I137="Y"),AND(F137="GALV",I137="UN"),AND(F137="GALV",I137=""))),"GRR",IF(AND(B137='Dropdown Answer Key'!$B$14,OR(E137="Unknown",F137="Unknown")),"Unknown SL","Non Lead")))))))))))</f>
        <v>Non Lead</v>
      </c>
      <c r="T137" s="114" t="str">
        <f>IF(OR(M137="",Q137="",S137="ERROR"),"BLANK",IF((AND(M137='Dropdown Answer Key'!$B$25,OR('Service Line Inventory'!S137="Lead",S137="Unknown SL"))),"Tier 1",IF(AND('Service Line Inventory'!M137='Dropdown Answer Key'!$B$26,OR('Service Line Inventory'!S137="Lead",S137="Unknown SL")),"Tier 2",IF(AND('Service Line Inventory'!M137='Dropdown Answer Key'!$B$27,OR('Service Line Inventory'!S137="Lead",S137="Unknown SL")),"Tier 2",IF('Service Line Inventory'!S137="GRR","Tier 3",IF((AND('Service Line Inventory'!M137='Dropdown Answer Key'!$B$25,'Service Line Inventory'!Q137='Dropdown Answer Key'!$M$25,O137='Dropdown Answer Key'!$G$27,'Service Line Inventory'!P137='Dropdown Answer Key'!$J$27,S137="Non Lead")),"Tier 4",IF((AND('Service Line Inventory'!M137='Dropdown Answer Key'!$B$25,'Service Line Inventory'!Q137='Dropdown Answer Key'!$M$25,O137='Dropdown Answer Key'!$G$27,S137="Non Lead")),"Tier 4",IF((AND('Service Line Inventory'!M137='Dropdown Answer Key'!$B$25,'Service Line Inventory'!Q137='Dropdown Answer Key'!$M$25,'Service Line Inventory'!P137='Dropdown Answer Key'!$J$27,S137="Non Lead")),"Tier 4","Tier 5"))))))))</f>
        <v>BLANK</v>
      </c>
      <c r="U137" s="115" t="str">
        <f t="shared" si="9"/>
        <v>NO</v>
      </c>
      <c r="V137" s="114" t="str">
        <f t="shared" si="10"/>
        <v>NO</v>
      </c>
      <c r="W137" s="114" t="str">
        <f t="shared" si="11"/>
        <v>NO</v>
      </c>
      <c r="X137" s="108"/>
      <c r="Y137" s="97"/>
      <c r="Z137" s="77"/>
    </row>
    <row r="138" spans="1:26" x14ac:dyDescent="0.3">
      <c r="A138" s="47">
        <v>941</v>
      </c>
      <c r="B138" s="73" t="s">
        <v>76</v>
      </c>
      <c r="C138" s="125" t="s">
        <v>372</v>
      </c>
      <c r="D138" s="73" t="s">
        <v>73</v>
      </c>
      <c r="E138" s="73" t="s">
        <v>81</v>
      </c>
      <c r="F138" s="73" t="s">
        <v>81</v>
      </c>
      <c r="G138" s="89" t="s">
        <v>986</v>
      </c>
      <c r="H138" s="94" t="s">
        <v>73</v>
      </c>
      <c r="I138" s="82" t="s">
        <v>72</v>
      </c>
      <c r="J138" s="74" t="s">
        <v>989</v>
      </c>
      <c r="K138" s="74" t="s">
        <v>989</v>
      </c>
      <c r="L138" s="93" t="str">
        <f t="shared" si="8"/>
        <v>Non Lead</v>
      </c>
      <c r="M138" s="109"/>
      <c r="N138" s="73"/>
      <c r="O138" s="73"/>
      <c r="P138" s="73"/>
      <c r="Q138" s="72"/>
      <c r="R138" s="73"/>
      <c r="S138" s="98" t="str">
        <f>IF(OR(B138="",$C$3="",$G$3=""),"ERROR",IF(AND(B138='Dropdown Answer Key'!$B$12,OR(E138="Lead",E138="U, May have L",E138="COM",E138="")),"Lead",IF(AND(B138='Dropdown Answer Key'!$B$12,OR(AND(E138="GALV",H138="Y"),AND(E138="GALV",H138="UN"),AND(E138="GALV",H138=""))),"GRR",IF(AND(B138='Dropdown Answer Key'!$B$12,E138="Unknown"),"Unknown SL",IF(AND(B138='Dropdown Answer Key'!$B$13,OR(F138="Lead",F138="U, May have L",F138="COM",F138="")),"Lead",IF(AND(B138='Dropdown Answer Key'!$B$13,OR(AND(F138="GALV",H138="Y"),AND(F138="GALV",H138="UN"),AND(F138="GALV",H138=""))),"GRR",IF(AND(B138='Dropdown Answer Key'!$B$13,F138="Unknown"),"Unknown SL",IF(AND(B138='Dropdown Answer Key'!$B$14,OR(E138="Lead",E138="U, May have L",E138="COM",E138="")),"Lead",IF(AND(B138='Dropdown Answer Key'!$B$14,OR(F138="Lead",F138="U, May have L",F138="COM",F138="")),"Lead",IF(AND(B138='Dropdown Answer Key'!$B$14,OR(AND(E138="GALV",H138="Y"),AND(E138="GALV",H138="UN"),AND(E138="GALV",H138=""),AND(F138="GALV",H138="Y"),AND(F138="GALV",H138="UN"),AND(F138="GALV",H138=""),AND(F138="GALV",I138="Y"),AND(F138="GALV",I138="UN"),AND(F138="GALV",I138=""))),"GRR",IF(AND(B138='Dropdown Answer Key'!$B$14,OR(E138="Unknown",F138="Unknown")),"Unknown SL","Non Lead")))))))))))</f>
        <v>Non Lead</v>
      </c>
      <c r="T138" s="75" t="str">
        <f>IF(OR(M138="",Q138="",S138="ERROR"),"BLANK",IF((AND(M138='Dropdown Answer Key'!$B$25,OR('Service Line Inventory'!S138="Lead",S138="Unknown SL"))),"Tier 1",IF(AND('Service Line Inventory'!M138='Dropdown Answer Key'!$B$26,OR('Service Line Inventory'!S138="Lead",S138="Unknown SL")),"Tier 2",IF(AND('Service Line Inventory'!M138='Dropdown Answer Key'!$B$27,OR('Service Line Inventory'!S138="Lead",S138="Unknown SL")),"Tier 2",IF('Service Line Inventory'!S138="GRR","Tier 3",IF((AND('Service Line Inventory'!M138='Dropdown Answer Key'!$B$25,'Service Line Inventory'!Q138='Dropdown Answer Key'!$M$25,O138='Dropdown Answer Key'!$G$27,'Service Line Inventory'!P138='Dropdown Answer Key'!$J$27,S138="Non Lead")),"Tier 4",IF((AND('Service Line Inventory'!M138='Dropdown Answer Key'!$B$25,'Service Line Inventory'!Q138='Dropdown Answer Key'!$M$25,O138='Dropdown Answer Key'!$G$27,S138="Non Lead")),"Tier 4",IF((AND('Service Line Inventory'!M138='Dropdown Answer Key'!$B$25,'Service Line Inventory'!Q138='Dropdown Answer Key'!$M$25,'Service Line Inventory'!P138='Dropdown Answer Key'!$J$27,S138="Non Lead")),"Tier 4","Tier 5"))))))))</f>
        <v>BLANK</v>
      </c>
      <c r="U138" s="101" t="str">
        <f t="shared" si="9"/>
        <v>NO</v>
      </c>
      <c r="V138" s="75" t="str">
        <f t="shared" si="10"/>
        <v>NO</v>
      </c>
      <c r="W138" s="75" t="str">
        <f t="shared" si="11"/>
        <v>NO</v>
      </c>
      <c r="X138" s="107"/>
      <c r="Y138" s="76"/>
      <c r="Z138" s="77"/>
    </row>
    <row r="139" spans="1:26" x14ac:dyDescent="0.3">
      <c r="A139" s="47">
        <v>942</v>
      </c>
      <c r="B139" s="73" t="s">
        <v>76</v>
      </c>
      <c r="C139" s="125" t="s">
        <v>373</v>
      </c>
      <c r="D139" s="73" t="s">
        <v>73</v>
      </c>
      <c r="E139" s="73" t="s">
        <v>81</v>
      </c>
      <c r="F139" s="73" t="s">
        <v>81</v>
      </c>
      <c r="G139" s="89" t="s">
        <v>986</v>
      </c>
      <c r="H139" s="94" t="s">
        <v>73</v>
      </c>
      <c r="I139" s="82" t="s">
        <v>72</v>
      </c>
      <c r="J139" s="74" t="s">
        <v>989</v>
      </c>
      <c r="K139" s="74" t="s">
        <v>989</v>
      </c>
      <c r="L139" s="94" t="str">
        <f t="shared" si="8"/>
        <v>Non Lead</v>
      </c>
      <c r="M139" s="110"/>
      <c r="N139" s="82"/>
      <c r="O139" s="82"/>
      <c r="P139" s="82"/>
      <c r="Q139" s="81"/>
      <c r="R139" s="82"/>
      <c r="S139" s="113" t="str">
        <f>IF(OR(B139="",$C$3="",$G$3=""),"ERROR",IF(AND(B139='Dropdown Answer Key'!$B$12,OR(E139="Lead",E139="U, May have L",E139="COM",E139="")),"Lead",IF(AND(B139='Dropdown Answer Key'!$B$12,OR(AND(E139="GALV",H139="Y"),AND(E139="GALV",H139="UN"),AND(E139="GALV",H139=""))),"GRR",IF(AND(B139='Dropdown Answer Key'!$B$12,E139="Unknown"),"Unknown SL",IF(AND(B139='Dropdown Answer Key'!$B$13,OR(F139="Lead",F139="U, May have L",F139="COM",F139="")),"Lead",IF(AND(B139='Dropdown Answer Key'!$B$13,OR(AND(F139="GALV",H139="Y"),AND(F139="GALV",H139="UN"),AND(F139="GALV",H139=""))),"GRR",IF(AND(B139='Dropdown Answer Key'!$B$13,F139="Unknown"),"Unknown SL",IF(AND(B139='Dropdown Answer Key'!$B$14,OR(E139="Lead",E139="U, May have L",E139="COM",E139="")),"Lead",IF(AND(B139='Dropdown Answer Key'!$B$14,OR(F139="Lead",F139="U, May have L",F139="COM",F139="")),"Lead",IF(AND(B139='Dropdown Answer Key'!$B$14,OR(AND(E139="GALV",H139="Y"),AND(E139="GALV",H139="UN"),AND(E139="GALV",H139=""),AND(F139="GALV",H139="Y"),AND(F139="GALV",H139="UN"),AND(F139="GALV",H139=""),AND(F139="GALV",I139="Y"),AND(F139="GALV",I139="UN"),AND(F139="GALV",I139=""))),"GRR",IF(AND(B139='Dropdown Answer Key'!$B$14,OR(E139="Unknown",F139="Unknown")),"Unknown SL","Non Lead")))))))))))</f>
        <v>Non Lead</v>
      </c>
      <c r="T139" s="114" t="str">
        <f>IF(OR(M139="",Q139="",S139="ERROR"),"BLANK",IF((AND(M139='Dropdown Answer Key'!$B$25,OR('Service Line Inventory'!S139="Lead",S139="Unknown SL"))),"Tier 1",IF(AND('Service Line Inventory'!M139='Dropdown Answer Key'!$B$26,OR('Service Line Inventory'!S139="Lead",S139="Unknown SL")),"Tier 2",IF(AND('Service Line Inventory'!M139='Dropdown Answer Key'!$B$27,OR('Service Line Inventory'!S139="Lead",S139="Unknown SL")),"Tier 2",IF('Service Line Inventory'!S139="GRR","Tier 3",IF((AND('Service Line Inventory'!M139='Dropdown Answer Key'!$B$25,'Service Line Inventory'!Q139='Dropdown Answer Key'!$M$25,O139='Dropdown Answer Key'!$G$27,'Service Line Inventory'!P139='Dropdown Answer Key'!$J$27,S139="Non Lead")),"Tier 4",IF((AND('Service Line Inventory'!M139='Dropdown Answer Key'!$B$25,'Service Line Inventory'!Q139='Dropdown Answer Key'!$M$25,O139='Dropdown Answer Key'!$G$27,S139="Non Lead")),"Tier 4",IF((AND('Service Line Inventory'!M139='Dropdown Answer Key'!$B$25,'Service Line Inventory'!Q139='Dropdown Answer Key'!$M$25,'Service Line Inventory'!P139='Dropdown Answer Key'!$J$27,S139="Non Lead")),"Tier 4","Tier 5"))))))))</f>
        <v>BLANK</v>
      </c>
      <c r="U139" s="115" t="str">
        <f t="shared" si="9"/>
        <v>NO</v>
      </c>
      <c r="V139" s="114" t="str">
        <f t="shared" si="10"/>
        <v>NO</v>
      </c>
      <c r="W139" s="114" t="str">
        <f t="shared" si="11"/>
        <v>NO</v>
      </c>
      <c r="X139" s="108"/>
      <c r="Y139" s="97"/>
      <c r="Z139" s="77"/>
    </row>
    <row r="140" spans="1:26" x14ac:dyDescent="0.3">
      <c r="A140" s="47">
        <v>943</v>
      </c>
      <c r="B140" s="73" t="s">
        <v>76</v>
      </c>
      <c r="C140" s="125" t="s">
        <v>374</v>
      </c>
      <c r="D140" s="73" t="s">
        <v>73</v>
      </c>
      <c r="E140" s="73" t="s">
        <v>81</v>
      </c>
      <c r="F140" s="73" t="s">
        <v>81</v>
      </c>
      <c r="G140" s="89" t="s">
        <v>986</v>
      </c>
      <c r="H140" s="94" t="s">
        <v>73</v>
      </c>
      <c r="I140" s="82" t="s">
        <v>72</v>
      </c>
      <c r="J140" s="74" t="s">
        <v>989</v>
      </c>
      <c r="K140" s="74" t="s">
        <v>989</v>
      </c>
      <c r="L140" s="93" t="str">
        <f t="shared" si="8"/>
        <v>Non Lead</v>
      </c>
      <c r="M140" s="109"/>
      <c r="N140" s="73"/>
      <c r="O140" s="73"/>
      <c r="P140" s="73"/>
      <c r="Q140" s="72"/>
      <c r="R140" s="73"/>
      <c r="S140" s="98" t="str">
        <f>IF(OR(B140="",$C$3="",$G$3=""),"ERROR",IF(AND(B140='Dropdown Answer Key'!$B$12,OR(E140="Lead",E140="U, May have L",E140="COM",E140="")),"Lead",IF(AND(B140='Dropdown Answer Key'!$B$12,OR(AND(E140="GALV",H140="Y"),AND(E140="GALV",H140="UN"),AND(E140="GALV",H140=""))),"GRR",IF(AND(B140='Dropdown Answer Key'!$B$12,E140="Unknown"),"Unknown SL",IF(AND(B140='Dropdown Answer Key'!$B$13,OR(F140="Lead",F140="U, May have L",F140="COM",F140="")),"Lead",IF(AND(B140='Dropdown Answer Key'!$B$13,OR(AND(F140="GALV",H140="Y"),AND(F140="GALV",H140="UN"),AND(F140="GALV",H140=""))),"GRR",IF(AND(B140='Dropdown Answer Key'!$B$13,F140="Unknown"),"Unknown SL",IF(AND(B140='Dropdown Answer Key'!$B$14,OR(E140="Lead",E140="U, May have L",E140="COM",E140="")),"Lead",IF(AND(B140='Dropdown Answer Key'!$B$14,OR(F140="Lead",F140="U, May have L",F140="COM",F140="")),"Lead",IF(AND(B140='Dropdown Answer Key'!$B$14,OR(AND(E140="GALV",H140="Y"),AND(E140="GALV",H140="UN"),AND(E140="GALV",H140=""),AND(F140="GALV",H140="Y"),AND(F140="GALV",H140="UN"),AND(F140="GALV",H140=""),AND(F140="GALV",I140="Y"),AND(F140="GALV",I140="UN"),AND(F140="GALV",I140=""))),"GRR",IF(AND(B140='Dropdown Answer Key'!$B$14,OR(E140="Unknown",F140="Unknown")),"Unknown SL","Non Lead")))))))))))</f>
        <v>Non Lead</v>
      </c>
      <c r="T140" s="75" t="str">
        <f>IF(OR(M140="",Q140="",S140="ERROR"),"BLANK",IF((AND(M140='Dropdown Answer Key'!$B$25,OR('Service Line Inventory'!S140="Lead",S140="Unknown SL"))),"Tier 1",IF(AND('Service Line Inventory'!M140='Dropdown Answer Key'!$B$26,OR('Service Line Inventory'!S140="Lead",S140="Unknown SL")),"Tier 2",IF(AND('Service Line Inventory'!M140='Dropdown Answer Key'!$B$27,OR('Service Line Inventory'!S140="Lead",S140="Unknown SL")),"Tier 2",IF('Service Line Inventory'!S140="GRR","Tier 3",IF((AND('Service Line Inventory'!M140='Dropdown Answer Key'!$B$25,'Service Line Inventory'!Q140='Dropdown Answer Key'!$M$25,O140='Dropdown Answer Key'!$G$27,'Service Line Inventory'!P140='Dropdown Answer Key'!$J$27,S140="Non Lead")),"Tier 4",IF((AND('Service Line Inventory'!M140='Dropdown Answer Key'!$B$25,'Service Line Inventory'!Q140='Dropdown Answer Key'!$M$25,O140='Dropdown Answer Key'!$G$27,S140="Non Lead")),"Tier 4",IF((AND('Service Line Inventory'!M140='Dropdown Answer Key'!$B$25,'Service Line Inventory'!Q140='Dropdown Answer Key'!$M$25,'Service Line Inventory'!P140='Dropdown Answer Key'!$J$27,S140="Non Lead")),"Tier 4","Tier 5"))))))))</f>
        <v>BLANK</v>
      </c>
      <c r="U140" s="101" t="str">
        <f t="shared" si="9"/>
        <v>NO</v>
      </c>
      <c r="V140" s="75" t="str">
        <f t="shared" si="10"/>
        <v>NO</v>
      </c>
      <c r="W140" s="75" t="str">
        <f t="shared" si="11"/>
        <v>NO</v>
      </c>
      <c r="X140" s="107"/>
      <c r="Y140" s="76"/>
      <c r="Z140" s="77"/>
    </row>
    <row r="141" spans="1:26" x14ac:dyDescent="0.3">
      <c r="A141" s="47">
        <v>944</v>
      </c>
      <c r="B141" s="73" t="s">
        <v>76</v>
      </c>
      <c r="C141" s="125" t="s">
        <v>375</v>
      </c>
      <c r="D141" s="73" t="s">
        <v>73</v>
      </c>
      <c r="E141" s="73" t="s">
        <v>81</v>
      </c>
      <c r="F141" s="73" t="s">
        <v>81</v>
      </c>
      <c r="G141" s="89" t="s">
        <v>986</v>
      </c>
      <c r="H141" s="94" t="s">
        <v>73</v>
      </c>
      <c r="I141" s="82" t="s">
        <v>72</v>
      </c>
      <c r="J141" s="74" t="s">
        <v>989</v>
      </c>
      <c r="K141" s="74" t="s">
        <v>989</v>
      </c>
      <c r="L141" s="94" t="str">
        <f t="shared" si="8"/>
        <v>Non Lead</v>
      </c>
      <c r="M141" s="110"/>
      <c r="N141" s="82"/>
      <c r="O141" s="82"/>
      <c r="P141" s="82"/>
      <c r="Q141" s="81"/>
      <c r="R141" s="82"/>
      <c r="S141" s="113" t="str">
        <f>IF(OR(B141="",$C$3="",$G$3=""),"ERROR",IF(AND(B141='Dropdown Answer Key'!$B$12,OR(E141="Lead",E141="U, May have L",E141="COM",E141="")),"Lead",IF(AND(B141='Dropdown Answer Key'!$B$12,OR(AND(E141="GALV",H141="Y"),AND(E141="GALV",H141="UN"),AND(E141="GALV",H141=""))),"GRR",IF(AND(B141='Dropdown Answer Key'!$B$12,E141="Unknown"),"Unknown SL",IF(AND(B141='Dropdown Answer Key'!$B$13,OR(F141="Lead",F141="U, May have L",F141="COM",F141="")),"Lead",IF(AND(B141='Dropdown Answer Key'!$B$13,OR(AND(F141="GALV",H141="Y"),AND(F141="GALV",H141="UN"),AND(F141="GALV",H141=""))),"GRR",IF(AND(B141='Dropdown Answer Key'!$B$13,F141="Unknown"),"Unknown SL",IF(AND(B141='Dropdown Answer Key'!$B$14,OR(E141="Lead",E141="U, May have L",E141="COM",E141="")),"Lead",IF(AND(B141='Dropdown Answer Key'!$B$14,OR(F141="Lead",F141="U, May have L",F141="COM",F141="")),"Lead",IF(AND(B141='Dropdown Answer Key'!$B$14,OR(AND(E141="GALV",H141="Y"),AND(E141="GALV",H141="UN"),AND(E141="GALV",H141=""),AND(F141="GALV",H141="Y"),AND(F141="GALV",H141="UN"),AND(F141="GALV",H141=""),AND(F141="GALV",I141="Y"),AND(F141="GALV",I141="UN"),AND(F141="GALV",I141=""))),"GRR",IF(AND(B141='Dropdown Answer Key'!$B$14,OR(E141="Unknown",F141="Unknown")),"Unknown SL","Non Lead")))))))))))</f>
        <v>Non Lead</v>
      </c>
      <c r="T141" s="114" t="str">
        <f>IF(OR(M141="",Q141="",S141="ERROR"),"BLANK",IF((AND(M141='Dropdown Answer Key'!$B$25,OR('Service Line Inventory'!S141="Lead",S141="Unknown SL"))),"Tier 1",IF(AND('Service Line Inventory'!M141='Dropdown Answer Key'!$B$26,OR('Service Line Inventory'!S141="Lead",S141="Unknown SL")),"Tier 2",IF(AND('Service Line Inventory'!M141='Dropdown Answer Key'!$B$27,OR('Service Line Inventory'!S141="Lead",S141="Unknown SL")),"Tier 2",IF('Service Line Inventory'!S141="GRR","Tier 3",IF((AND('Service Line Inventory'!M141='Dropdown Answer Key'!$B$25,'Service Line Inventory'!Q141='Dropdown Answer Key'!$M$25,O141='Dropdown Answer Key'!$G$27,'Service Line Inventory'!P141='Dropdown Answer Key'!$J$27,S141="Non Lead")),"Tier 4",IF((AND('Service Line Inventory'!M141='Dropdown Answer Key'!$B$25,'Service Line Inventory'!Q141='Dropdown Answer Key'!$M$25,O141='Dropdown Answer Key'!$G$27,S141="Non Lead")),"Tier 4",IF((AND('Service Line Inventory'!M141='Dropdown Answer Key'!$B$25,'Service Line Inventory'!Q141='Dropdown Answer Key'!$M$25,'Service Line Inventory'!P141='Dropdown Answer Key'!$J$27,S141="Non Lead")),"Tier 4","Tier 5"))))))))</f>
        <v>BLANK</v>
      </c>
      <c r="U141" s="115" t="str">
        <f t="shared" si="9"/>
        <v>NO</v>
      </c>
      <c r="V141" s="114" t="str">
        <f t="shared" si="10"/>
        <v>NO</v>
      </c>
      <c r="W141" s="114" t="str">
        <f t="shared" si="11"/>
        <v>NO</v>
      </c>
      <c r="X141" s="108"/>
      <c r="Y141" s="97"/>
      <c r="Z141" s="77"/>
    </row>
    <row r="142" spans="1:26" x14ac:dyDescent="0.3">
      <c r="A142" s="47">
        <v>945</v>
      </c>
      <c r="B142" s="73" t="s">
        <v>76</v>
      </c>
      <c r="C142" s="125" t="s">
        <v>376</v>
      </c>
      <c r="D142" s="73" t="s">
        <v>73</v>
      </c>
      <c r="E142" s="73" t="s">
        <v>81</v>
      </c>
      <c r="F142" s="73" t="s">
        <v>81</v>
      </c>
      <c r="G142" s="89" t="s">
        <v>986</v>
      </c>
      <c r="H142" s="94" t="s">
        <v>73</v>
      </c>
      <c r="I142" s="82" t="s">
        <v>72</v>
      </c>
      <c r="J142" s="74" t="s">
        <v>989</v>
      </c>
      <c r="K142" s="74" t="s">
        <v>989</v>
      </c>
      <c r="L142" s="93" t="str">
        <f t="shared" si="8"/>
        <v>Non Lead</v>
      </c>
      <c r="M142" s="109"/>
      <c r="N142" s="73"/>
      <c r="O142" s="73"/>
      <c r="P142" s="73"/>
      <c r="Q142" s="72"/>
      <c r="R142" s="73"/>
      <c r="S142" s="98" t="str">
        <f>IF(OR(B142="",$C$3="",$G$3=""),"ERROR",IF(AND(B142='Dropdown Answer Key'!$B$12,OR(E142="Lead",E142="U, May have L",E142="COM",E142="")),"Lead",IF(AND(B142='Dropdown Answer Key'!$B$12,OR(AND(E142="GALV",H142="Y"),AND(E142="GALV",H142="UN"),AND(E142="GALV",H142=""))),"GRR",IF(AND(B142='Dropdown Answer Key'!$B$12,E142="Unknown"),"Unknown SL",IF(AND(B142='Dropdown Answer Key'!$B$13,OR(F142="Lead",F142="U, May have L",F142="COM",F142="")),"Lead",IF(AND(B142='Dropdown Answer Key'!$B$13,OR(AND(F142="GALV",H142="Y"),AND(F142="GALV",H142="UN"),AND(F142="GALV",H142=""))),"GRR",IF(AND(B142='Dropdown Answer Key'!$B$13,F142="Unknown"),"Unknown SL",IF(AND(B142='Dropdown Answer Key'!$B$14,OR(E142="Lead",E142="U, May have L",E142="COM",E142="")),"Lead",IF(AND(B142='Dropdown Answer Key'!$B$14,OR(F142="Lead",F142="U, May have L",F142="COM",F142="")),"Lead",IF(AND(B142='Dropdown Answer Key'!$B$14,OR(AND(E142="GALV",H142="Y"),AND(E142="GALV",H142="UN"),AND(E142="GALV",H142=""),AND(F142="GALV",H142="Y"),AND(F142="GALV",H142="UN"),AND(F142="GALV",H142=""),AND(F142="GALV",I142="Y"),AND(F142="GALV",I142="UN"),AND(F142="GALV",I142=""))),"GRR",IF(AND(B142='Dropdown Answer Key'!$B$14,OR(E142="Unknown",F142="Unknown")),"Unknown SL","Non Lead")))))))))))</f>
        <v>Non Lead</v>
      </c>
      <c r="T142" s="75" t="str">
        <f>IF(OR(M142="",Q142="",S142="ERROR"),"BLANK",IF((AND(M142='Dropdown Answer Key'!$B$25,OR('Service Line Inventory'!S142="Lead",S142="Unknown SL"))),"Tier 1",IF(AND('Service Line Inventory'!M142='Dropdown Answer Key'!$B$26,OR('Service Line Inventory'!S142="Lead",S142="Unknown SL")),"Tier 2",IF(AND('Service Line Inventory'!M142='Dropdown Answer Key'!$B$27,OR('Service Line Inventory'!S142="Lead",S142="Unknown SL")),"Tier 2",IF('Service Line Inventory'!S142="GRR","Tier 3",IF((AND('Service Line Inventory'!M142='Dropdown Answer Key'!$B$25,'Service Line Inventory'!Q142='Dropdown Answer Key'!$M$25,O142='Dropdown Answer Key'!$G$27,'Service Line Inventory'!P142='Dropdown Answer Key'!$J$27,S142="Non Lead")),"Tier 4",IF((AND('Service Line Inventory'!M142='Dropdown Answer Key'!$B$25,'Service Line Inventory'!Q142='Dropdown Answer Key'!$M$25,O142='Dropdown Answer Key'!$G$27,S142="Non Lead")),"Tier 4",IF((AND('Service Line Inventory'!M142='Dropdown Answer Key'!$B$25,'Service Line Inventory'!Q142='Dropdown Answer Key'!$M$25,'Service Line Inventory'!P142='Dropdown Answer Key'!$J$27,S142="Non Lead")),"Tier 4","Tier 5"))))))))</f>
        <v>BLANK</v>
      </c>
      <c r="U142" s="101" t="str">
        <f t="shared" si="9"/>
        <v>NO</v>
      </c>
      <c r="V142" s="75" t="str">
        <f t="shared" si="10"/>
        <v>NO</v>
      </c>
      <c r="W142" s="75" t="str">
        <f t="shared" si="11"/>
        <v>NO</v>
      </c>
      <c r="X142" s="107"/>
      <c r="Y142" s="76"/>
      <c r="Z142" s="77"/>
    </row>
    <row r="143" spans="1:26" x14ac:dyDescent="0.3">
      <c r="A143" s="47">
        <v>946</v>
      </c>
      <c r="B143" s="73" t="s">
        <v>76</v>
      </c>
      <c r="C143" s="125" t="s">
        <v>377</v>
      </c>
      <c r="D143" s="73" t="s">
        <v>73</v>
      </c>
      <c r="E143" s="73" t="s">
        <v>81</v>
      </c>
      <c r="F143" s="73" t="s">
        <v>81</v>
      </c>
      <c r="G143" s="89" t="s">
        <v>986</v>
      </c>
      <c r="H143" s="94" t="s">
        <v>73</v>
      </c>
      <c r="I143" s="82" t="s">
        <v>72</v>
      </c>
      <c r="J143" s="74" t="s">
        <v>989</v>
      </c>
      <c r="K143" s="74" t="s">
        <v>989</v>
      </c>
      <c r="L143" s="94" t="str">
        <f t="shared" si="8"/>
        <v>Non Lead</v>
      </c>
      <c r="M143" s="110"/>
      <c r="N143" s="82"/>
      <c r="O143" s="82"/>
      <c r="P143" s="82"/>
      <c r="Q143" s="81"/>
      <c r="R143" s="82"/>
      <c r="S143" s="113" t="str">
        <f>IF(OR(B143="",$C$3="",$G$3=""),"ERROR",IF(AND(B143='Dropdown Answer Key'!$B$12,OR(E143="Lead",E143="U, May have L",E143="COM",E143="")),"Lead",IF(AND(B143='Dropdown Answer Key'!$B$12,OR(AND(E143="GALV",H143="Y"),AND(E143="GALV",H143="UN"),AND(E143="GALV",H143=""))),"GRR",IF(AND(B143='Dropdown Answer Key'!$B$12,E143="Unknown"),"Unknown SL",IF(AND(B143='Dropdown Answer Key'!$B$13,OR(F143="Lead",F143="U, May have L",F143="COM",F143="")),"Lead",IF(AND(B143='Dropdown Answer Key'!$B$13,OR(AND(F143="GALV",H143="Y"),AND(F143="GALV",H143="UN"),AND(F143="GALV",H143=""))),"GRR",IF(AND(B143='Dropdown Answer Key'!$B$13,F143="Unknown"),"Unknown SL",IF(AND(B143='Dropdown Answer Key'!$B$14,OR(E143="Lead",E143="U, May have L",E143="COM",E143="")),"Lead",IF(AND(B143='Dropdown Answer Key'!$B$14,OR(F143="Lead",F143="U, May have L",F143="COM",F143="")),"Lead",IF(AND(B143='Dropdown Answer Key'!$B$14,OR(AND(E143="GALV",H143="Y"),AND(E143="GALV",H143="UN"),AND(E143="GALV",H143=""),AND(F143="GALV",H143="Y"),AND(F143="GALV",H143="UN"),AND(F143="GALV",H143=""),AND(F143="GALV",I143="Y"),AND(F143="GALV",I143="UN"),AND(F143="GALV",I143=""))),"GRR",IF(AND(B143='Dropdown Answer Key'!$B$14,OR(E143="Unknown",F143="Unknown")),"Unknown SL","Non Lead")))))))))))</f>
        <v>Non Lead</v>
      </c>
      <c r="T143" s="114" t="str">
        <f>IF(OR(M143="",Q143="",S143="ERROR"),"BLANK",IF((AND(M143='Dropdown Answer Key'!$B$25,OR('Service Line Inventory'!S143="Lead",S143="Unknown SL"))),"Tier 1",IF(AND('Service Line Inventory'!M143='Dropdown Answer Key'!$B$26,OR('Service Line Inventory'!S143="Lead",S143="Unknown SL")),"Tier 2",IF(AND('Service Line Inventory'!M143='Dropdown Answer Key'!$B$27,OR('Service Line Inventory'!S143="Lead",S143="Unknown SL")),"Tier 2",IF('Service Line Inventory'!S143="GRR","Tier 3",IF((AND('Service Line Inventory'!M143='Dropdown Answer Key'!$B$25,'Service Line Inventory'!Q143='Dropdown Answer Key'!$M$25,O143='Dropdown Answer Key'!$G$27,'Service Line Inventory'!P143='Dropdown Answer Key'!$J$27,S143="Non Lead")),"Tier 4",IF((AND('Service Line Inventory'!M143='Dropdown Answer Key'!$B$25,'Service Line Inventory'!Q143='Dropdown Answer Key'!$M$25,O143='Dropdown Answer Key'!$G$27,S143="Non Lead")),"Tier 4",IF((AND('Service Line Inventory'!M143='Dropdown Answer Key'!$B$25,'Service Line Inventory'!Q143='Dropdown Answer Key'!$M$25,'Service Line Inventory'!P143='Dropdown Answer Key'!$J$27,S143="Non Lead")),"Tier 4","Tier 5"))))))))</f>
        <v>BLANK</v>
      </c>
      <c r="U143" s="115" t="str">
        <f t="shared" si="9"/>
        <v>NO</v>
      </c>
      <c r="V143" s="114" t="str">
        <f t="shared" si="10"/>
        <v>NO</v>
      </c>
      <c r="W143" s="114" t="str">
        <f t="shared" si="11"/>
        <v>NO</v>
      </c>
      <c r="X143" s="108"/>
      <c r="Y143" s="97"/>
      <c r="Z143" s="77"/>
    </row>
    <row r="144" spans="1:26" x14ac:dyDescent="0.3">
      <c r="A144" s="47">
        <v>950</v>
      </c>
      <c r="B144" s="73" t="s">
        <v>76</v>
      </c>
      <c r="C144" s="125" t="s">
        <v>378</v>
      </c>
      <c r="D144" s="73" t="s">
        <v>73</v>
      </c>
      <c r="E144" s="73" t="s">
        <v>81</v>
      </c>
      <c r="F144" s="73" t="s">
        <v>74</v>
      </c>
      <c r="G144" s="89" t="s">
        <v>986</v>
      </c>
      <c r="H144" s="94" t="s">
        <v>73</v>
      </c>
      <c r="I144" s="82" t="s">
        <v>72</v>
      </c>
      <c r="J144" s="74" t="s">
        <v>989</v>
      </c>
      <c r="K144" s="74" t="s">
        <v>989</v>
      </c>
      <c r="L144" s="93" t="str">
        <f t="shared" si="8"/>
        <v>Non Lead</v>
      </c>
      <c r="M144" s="109"/>
      <c r="N144" s="73"/>
      <c r="O144" s="73"/>
      <c r="P144" s="73"/>
      <c r="Q144" s="72"/>
      <c r="R144" s="73"/>
      <c r="S144" s="98" t="str">
        <f>IF(OR(B144="",$C$3="",$G$3=""),"ERROR",IF(AND(B144='Dropdown Answer Key'!$B$12,OR(E144="Lead",E144="U, May have L",E144="COM",E144="")),"Lead",IF(AND(B144='Dropdown Answer Key'!$B$12,OR(AND(E144="GALV",H144="Y"),AND(E144="GALV",H144="UN"),AND(E144="GALV",H144=""))),"GRR",IF(AND(B144='Dropdown Answer Key'!$B$12,E144="Unknown"),"Unknown SL",IF(AND(B144='Dropdown Answer Key'!$B$13,OR(F144="Lead",F144="U, May have L",F144="COM",F144="")),"Lead",IF(AND(B144='Dropdown Answer Key'!$B$13,OR(AND(F144="GALV",H144="Y"),AND(F144="GALV",H144="UN"),AND(F144="GALV",H144=""))),"GRR",IF(AND(B144='Dropdown Answer Key'!$B$13,F144="Unknown"),"Unknown SL",IF(AND(B144='Dropdown Answer Key'!$B$14,OR(E144="Lead",E144="U, May have L",E144="COM",E144="")),"Lead",IF(AND(B144='Dropdown Answer Key'!$B$14,OR(F144="Lead",F144="U, May have L",F144="COM",F144="")),"Lead",IF(AND(B144='Dropdown Answer Key'!$B$14,OR(AND(E144="GALV",H144="Y"),AND(E144="GALV",H144="UN"),AND(E144="GALV",H144=""),AND(F144="GALV",H144="Y"),AND(F144="GALV",H144="UN"),AND(F144="GALV",H144=""),AND(F144="GALV",I144="Y"),AND(F144="GALV",I144="UN"),AND(F144="GALV",I144=""))),"GRR",IF(AND(B144='Dropdown Answer Key'!$B$14,OR(E144="Unknown",F144="Unknown")),"Unknown SL","Non Lead")))))))))))</f>
        <v>Non Lead</v>
      </c>
      <c r="T144" s="75" t="str">
        <f>IF(OR(M144="",Q144="",S144="ERROR"),"BLANK",IF((AND(M144='Dropdown Answer Key'!$B$25,OR('Service Line Inventory'!S144="Lead",S144="Unknown SL"))),"Tier 1",IF(AND('Service Line Inventory'!M144='Dropdown Answer Key'!$B$26,OR('Service Line Inventory'!S144="Lead",S144="Unknown SL")),"Tier 2",IF(AND('Service Line Inventory'!M144='Dropdown Answer Key'!$B$27,OR('Service Line Inventory'!S144="Lead",S144="Unknown SL")),"Tier 2",IF('Service Line Inventory'!S144="GRR","Tier 3",IF((AND('Service Line Inventory'!M144='Dropdown Answer Key'!$B$25,'Service Line Inventory'!Q144='Dropdown Answer Key'!$M$25,O144='Dropdown Answer Key'!$G$27,'Service Line Inventory'!P144='Dropdown Answer Key'!$J$27,S144="Non Lead")),"Tier 4",IF((AND('Service Line Inventory'!M144='Dropdown Answer Key'!$B$25,'Service Line Inventory'!Q144='Dropdown Answer Key'!$M$25,O144='Dropdown Answer Key'!$G$27,S144="Non Lead")),"Tier 4",IF((AND('Service Line Inventory'!M144='Dropdown Answer Key'!$B$25,'Service Line Inventory'!Q144='Dropdown Answer Key'!$M$25,'Service Line Inventory'!P144='Dropdown Answer Key'!$J$27,S144="Non Lead")),"Tier 4","Tier 5"))))))))</f>
        <v>BLANK</v>
      </c>
      <c r="U144" s="101" t="str">
        <f t="shared" si="9"/>
        <v>NO</v>
      </c>
      <c r="V144" s="75" t="str">
        <f t="shared" si="10"/>
        <v>NO</v>
      </c>
      <c r="W144" s="75" t="str">
        <f t="shared" si="11"/>
        <v>NO</v>
      </c>
      <c r="X144" s="107"/>
      <c r="Y144" s="76"/>
      <c r="Z144" s="77"/>
    </row>
    <row r="145" spans="1:26" x14ac:dyDescent="0.3">
      <c r="A145" s="47">
        <v>960</v>
      </c>
      <c r="B145" s="73" t="s">
        <v>76</v>
      </c>
      <c r="C145" s="125" t="s">
        <v>379</v>
      </c>
      <c r="D145" s="73" t="s">
        <v>73</v>
      </c>
      <c r="E145" s="73" t="s">
        <v>81</v>
      </c>
      <c r="F145" s="73" t="s">
        <v>81</v>
      </c>
      <c r="G145" s="89" t="s">
        <v>986</v>
      </c>
      <c r="H145" s="94" t="s">
        <v>73</v>
      </c>
      <c r="I145" s="82" t="s">
        <v>72</v>
      </c>
      <c r="J145" s="74" t="s">
        <v>989</v>
      </c>
      <c r="K145" s="74" t="s">
        <v>989</v>
      </c>
      <c r="L145" s="94" t="str">
        <f t="shared" si="8"/>
        <v>Non Lead</v>
      </c>
      <c r="M145" s="110"/>
      <c r="N145" s="82"/>
      <c r="O145" s="82"/>
      <c r="P145" s="82"/>
      <c r="Q145" s="81"/>
      <c r="R145" s="82"/>
      <c r="S145" s="113" t="str">
        <f>IF(OR(B145="",$C$3="",$G$3=""),"ERROR",IF(AND(B145='Dropdown Answer Key'!$B$12,OR(E145="Lead",E145="U, May have L",E145="COM",E145="")),"Lead",IF(AND(B145='Dropdown Answer Key'!$B$12,OR(AND(E145="GALV",H145="Y"),AND(E145="GALV",H145="UN"),AND(E145="GALV",H145=""))),"GRR",IF(AND(B145='Dropdown Answer Key'!$B$12,E145="Unknown"),"Unknown SL",IF(AND(B145='Dropdown Answer Key'!$B$13,OR(F145="Lead",F145="U, May have L",F145="COM",F145="")),"Lead",IF(AND(B145='Dropdown Answer Key'!$B$13,OR(AND(F145="GALV",H145="Y"),AND(F145="GALV",H145="UN"),AND(F145="GALV",H145=""))),"GRR",IF(AND(B145='Dropdown Answer Key'!$B$13,F145="Unknown"),"Unknown SL",IF(AND(B145='Dropdown Answer Key'!$B$14,OR(E145="Lead",E145="U, May have L",E145="COM",E145="")),"Lead",IF(AND(B145='Dropdown Answer Key'!$B$14,OR(F145="Lead",F145="U, May have L",F145="COM",F145="")),"Lead",IF(AND(B145='Dropdown Answer Key'!$B$14,OR(AND(E145="GALV",H145="Y"),AND(E145="GALV",H145="UN"),AND(E145="GALV",H145=""),AND(F145="GALV",H145="Y"),AND(F145="GALV",H145="UN"),AND(F145="GALV",H145=""),AND(F145="GALV",I145="Y"),AND(F145="GALV",I145="UN"),AND(F145="GALV",I145=""))),"GRR",IF(AND(B145='Dropdown Answer Key'!$B$14,OR(E145="Unknown",F145="Unknown")),"Unknown SL","Non Lead")))))))))))</f>
        <v>Non Lead</v>
      </c>
      <c r="T145" s="114" t="str">
        <f>IF(OR(M145="",Q145="",S145="ERROR"),"BLANK",IF((AND(M145='Dropdown Answer Key'!$B$25,OR('Service Line Inventory'!S145="Lead",S145="Unknown SL"))),"Tier 1",IF(AND('Service Line Inventory'!M145='Dropdown Answer Key'!$B$26,OR('Service Line Inventory'!S145="Lead",S145="Unknown SL")),"Tier 2",IF(AND('Service Line Inventory'!M145='Dropdown Answer Key'!$B$27,OR('Service Line Inventory'!S145="Lead",S145="Unknown SL")),"Tier 2",IF('Service Line Inventory'!S145="GRR","Tier 3",IF((AND('Service Line Inventory'!M145='Dropdown Answer Key'!$B$25,'Service Line Inventory'!Q145='Dropdown Answer Key'!$M$25,O145='Dropdown Answer Key'!$G$27,'Service Line Inventory'!P145='Dropdown Answer Key'!$J$27,S145="Non Lead")),"Tier 4",IF((AND('Service Line Inventory'!M145='Dropdown Answer Key'!$B$25,'Service Line Inventory'!Q145='Dropdown Answer Key'!$M$25,O145='Dropdown Answer Key'!$G$27,S145="Non Lead")),"Tier 4",IF((AND('Service Line Inventory'!M145='Dropdown Answer Key'!$B$25,'Service Line Inventory'!Q145='Dropdown Answer Key'!$M$25,'Service Line Inventory'!P145='Dropdown Answer Key'!$J$27,S145="Non Lead")),"Tier 4","Tier 5"))))))))</f>
        <v>BLANK</v>
      </c>
      <c r="U145" s="115" t="str">
        <f t="shared" si="9"/>
        <v>NO</v>
      </c>
      <c r="V145" s="114" t="str">
        <f t="shared" si="10"/>
        <v>NO</v>
      </c>
      <c r="W145" s="114" t="str">
        <f t="shared" si="11"/>
        <v>NO</v>
      </c>
      <c r="X145" s="108"/>
      <c r="Y145" s="97"/>
      <c r="Z145" s="77"/>
    </row>
    <row r="146" spans="1:26" x14ac:dyDescent="0.3">
      <c r="A146" s="47">
        <v>962</v>
      </c>
      <c r="B146" s="73" t="s">
        <v>76</v>
      </c>
      <c r="C146" s="125" t="s">
        <v>380</v>
      </c>
      <c r="D146" s="73" t="s">
        <v>73</v>
      </c>
      <c r="E146" s="73" t="s">
        <v>81</v>
      </c>
      <c r="F146" s="73" t="s">
        <v>81</v>
      </c>
      <c r="G146" s="89" t="s">
        <v>986</v>
      </c>
      <c r="H146" s="94" t="s">
        <v>73</v>
      </c>
      <c r="I146" s="82" t="s">
        <v>72</v>
      </c>
      <c r="J146" s="74" t="s">
        <v>989</v>
      </c>
      <c r="K146" s="74" t="s">
        <v>989</v>
      </c>
      <c r="L146" s="93" t="str">
        <f t="shared" si="8"/>
        <v>Non Lead</v>
      </c>
      <c r="M146" s="109"/>
      <c r="N146" s="73"/>
      <c r="O146" s="73"/>
      <c r="P146" s="73"/>
      <c r="Q146" s="72"/>
      <c r="R146" s="73"/>
      <c r="S146" s="98" t="str">
        <f>IF(OR(B146="",$C$3="",$G$3=""),"ERROR",IF(AND(B146='Dropdown Answer Key'!$B$12,OR(E146="Lead",E146="U, May have L",E146="COM",E146="")),"Lead",IF(AND(B146='Dropdown Answer Key'!$B$12,OR(AND(E146="GALV",H146="Y"),AND(E146="GALV",H146="UN"),AND(E146="GALV",H146=""))),"GRR",IF(AND(B146='Dropdown Answer Key'!$B$12,E146="Unknown"),"Unknown SL",IF(AND(B146='Dropdown Answer Key'!$B$13,OR(F146="Lead",F146="U, May have L",F146="COM",F146="")),"Lead",IF(AND(B146='Dropdown Answer Key'!$B$13,OR(AND(F146="GALV",H146="Y"),AND(F146="GALV",H146="UN"),AND(F146="GALV",H146=""))),"GRR",IF(AND(B146='Dropdown Answer Key'!$B$13,F146="Unknown"),"Unknown SL",IF(AND(B146='Dropdown Answer Key'!$B$14,OR(E146="Lead",E146="U, May have L",E146="COM",E146="")),"Lead",IF(AND(B146='Dropdown Answer Key'!$B$14,OR(F146="Lead",F146="U, May have L",F146="COM",F146="")),"Lead",IF(AND(B146='Dropdown Answer Key'!$B$14,OR(AND(E146="GALV",H146="Y"),AND(E146="GALV",H146="UN"),AND(E146="GALV",H146=""),AND(F146="GALV",H146="Y"),AND(F146="GALV",H146="UN"),AND(F146="GALV",H146=""),AND(F146="GALV",I146="Y"),AND(F146="GALV",I146="UN"),AND(F146="GALV",I146=""))),"GRR",IF(AND(B146='Dropdown Answer Key'!$B$14,OR(E146="Unknown",F146="Unknown")),"Unknown SL","Non Lead")))))))))))</f>
        <v>Non Lead</v>
      </c>
      <c r="T146" s="75" t="str">
        <f>IF(OR(M146="",Q146="",S146="ERROR"),"BLANK",IF((AND(M146='Dropdown Answer Key'!$B$25,OR('Service Line Inventory'!S146="Lead",S146="Unknown SL"))),"Tier 1",IF(AND('Service Line Inventory'!M146='Dropdown Answer Key'!$B$26,OR('Service Line Inventory'!S146="Lead",S146="Unknown SL")),"Tier 2",IF(AND('Service Line Inventory'!M146='Dropdown Answer Key'!$B$27,OR('Service Line Inventory'!S146="Lead",S146="Unknown SL")),"Tier 2",IF('Service Line Inventory'!S146="GRR","Tier 3",IF((AND('Service Line Inventory'!M146='Dropdown Answer Key'!$B$25,'Service Line Inventory'!Q146='Dropdown Answer Key'!$M$25,O146='Dropdown Answer Key'!$G$27,'Service Line Inventory'!P146='Dropdown Answer Key'!$J$27,S146="Non Lead")),"Tier 4",IF((AND('Service Line Inventory'!M146='Dropdown Answer Key'!$B$25,'Service Line Inventory'!Q146='Dropdown Answer Key'!$M$25,O146='Dropdown Answer Key'!$G$27,S146="Non Lead")),"Tier 4",IF((AND('Service Line Inventory'!M146='Dropdown Answer Key'!$B$25,'Service Line Inventory'!Q146='Dropdown Answer Key'!$M$25,'Service Line Inventory'!P146='Dropdown Answer Key'!$J$27,S146="Non Lead")),"Tier 4","Tier 5"))))))))</f>
        <v>BLANK</v>
      </c>
      <c r="U146" s="101" t="str">
        <f t="shared" si="9"/>
        <v>NO</v>
      </c>
      <c r="V146" s="75" t="str">
        <f t="shared" si="10"/>
        <v>NO</v>
      </c>
      <c r="W146" s="75" t="str">
        <f t="shared" si="11"/>
        <v>NO</v>
      </c>
      <c r="X146" s="107"/>
      <c r="Y146" s="76"/>
      <c r="Z146" s="77"/>
    </row>
    <row r="147" spans="1:26" x14ac:dyDescent="0.3">
      <c r="A147" s="47">
        <v>963</v>
      </c>
      <c r="B147" s="73" t="s">
        <v>76</v>
      </c>
      <c r="C147" s="125" t="s">
        <v>381</v>
      </c>
      <c r="D147" s="73" t="s">
        <v>73</v>
      </c>
      <c r="E147" s="73" t="s">
        <v>81</v>
      </c>
      <c r="F147" s="73" t="s">
        <v>81</v>
      </c>
      <c r="G147" s="89" t="s">
        <v>986</v>
      </c>
      <c r="H147" s="94" t="s">
        <v>73</v>
      </c>
      <c r="I147" s="82" t="s">
        <v>72</v>
      </c>
      <c r="J147" s="74" t="s">
        <v>989</v>
      </c>
      <c r="K147" s="74" t="s">
        <v>989</v>
      </c>
      <c r="L147" s="94" t="str">
        <f t="shared" si="8"/>
        <v>Non Lead</v>
      </c>
      <c r="M147" s="110"/>
      <c r="N147" s="82"/>
      <c r="O147" s="82"/>
      <c r="P147" s="82"/>
      <c r="Q147" s="81"/>
      <c r="R147" s="82"/>
      <c r="S147" s="113" t="str">
        <f>IF(OR(B147="",$C$3="",$G$3=""),"ERROR",IF(AND(B147='Dropdown Answer Key'!$B$12,OR(E147="Lead",E147="U, May have L",E147="COM",E147="")),"Lead",IF(AND(B147='Dropdown Answer Key'!$B$12,OR(AND(E147="GALV",H147="Y"),AND(E147="GALV",H147="UN"),AND(E147="GALV",H147=""))),"GRR",IF(AND(B147='Dropdown Answer Key'!$B$12,E147="Unknown"),"Unknown SL",IF(AND(B147='Dropdown Answer Key'!$B$13,OR(F147="Lead",F147="U, May have L",F147="COM",F147="")),"Lead",IF(AND(B147='Dropdown Answer Key'!$B$13,OR(AND(F147="GALV",H147="Y"),AND(F147="GALV",H147="UN"),AND(F147="GALV",H147=""))),"GRR",IF(AND(B147='Dropdown Answer Key'!$B$13,F147="Unknown"),"Unknown SL",IF(AND(B147='Dropdown Answer Key'!$B$14,OR(E147="Lead",E147="U, May have L",E147="COM",E147="")),"Lead",IF(AND(B147='Dropdown Answer Key'!$B$14,OR(F147="Lead",F147="U, May have L",F147="COM",F147="")),"Lead",IF(AND(B147='Dropdown Answer Key'!$B$14,OR(AND(E147="GALV",H147="Y"),AND(E147="GALV",H147="UN"),AND(E147="GALV",H147=""),AND(F147="GALV",H147="Y"),AND(F147="GALV",H147="UN"),AND(F147="GALV",H147=""),AND(F147="GALV",I147="Y"),AND(F147="GALV",I147="UN"),AND(F147="GALV",I147=""))),"GRR",IF(AND(B147='Dropdown Answer Key'!$B$14,OR(E147="Unknown",F147="Unknown")),"Unknown SL","Non Lead")))))))))))</f>
        <v>Non Lead</v>
      </c>
      <c r="T147" s="114" t="str">
        <f>IF(OR(M147="",Q147="",S147="ERROR"),"BLANK",IF((AND(M147='Dropdown Answer Key'!$B$25,OR('Service Line Inventory'!S147="Lead",S147="Unknown SL"))),"Tier 1",IF(AND('Service Line Inventory'!M147='Dropdown Answer Key'!$B$26,OR('Service Line Inventory'!S147="Lead",S147="Unknown SL")),"Tier 2",IF(AND('Service Line Inventory'!M147='Dropdown Answer Key'!$B$27,OR('Service Line Inventory'!S147="Lead",S147="Unknown SL")),"Tier 2",IF('Service Line Inventory'!S147="GRR","Tier 3",IF((AND('Service Line Inventory'!M147='Dropdown Answer Key'!$B$25,'Service Line Inventory'!Q147='Dropdown Answer Key'!$M$25,O147='Dropdown Answer Key'!$G$27,'Service Line Inventory'!P147='Dropdown Answer Key'!$J$27,S147="Non Lead")),"Tier 4",IF((AND('Service Line Inventory'!M147='Dropdown Answer Key'!$B$25,'Service Line Inventory'!Q147='Dropdown Answer Key'!$M$25,O147='Dropdown Answer Key'!$G$27,S147="Non Lead")),"Tier 4",IF((AND('Service Line Inventory'!M147='Dropdown Answer Key'!$B$25,'Service Line Inventory'!Q147='Dropdown Answer Key'!$M$25,'Service Line Inventory'!P147='Dropdown Answer Key'!$J$27,S147="Non Lead")),"Tier 4","Tier 5"))))))))</f>
        <v>BLANK</v>
      </c>
      <c r="U147" s="115" t="str">
        <f t="shared" si="9"/>
        <v>NO</v>
      </c>
      <c r="V147" s="114" t="str">
        <f t="shared" si="10"/>
        <v>NO</v>
      </c>
      <c r="W147" s="114" t="str">
        <f t="shared" si="11"/>
        <v>NO</v>
      </c>
      <c r="X147" s="108"/>
      <c r="Y147" s="97"/>
      <c r="Z147" s="77"/>
    </row>
    <row r="148" spans="1:26" x14ac:dyDescent="0.3">
      <c r="A148" s="47">
        <v>964</v>
      </c>
      <c r="B148" s="73" t="s">
        <v>76</v>
      </c>
      <c r="C148" s="125" t="s">
        <v>382</v>
      </c>
      <c r="D148" s="73" t="s">
        <v>73</v>
      </c>
      <c r="E148" s="73" t="s">
        <v>81</v>
      </c>
      <c r="F148" s="73" t="s">
        <v>81</v>
      </c>
      <c r="G148" s="89" t="s">
        <v>986</v>
      </c>
      <c r="H148" s="94" t="s">
        <v>73</v>
      </c>
      <c r="I148" s="82" t="s">
        <v>72</v>
      </c>
      <c r="J148" s="74" t="s">
        <v>989</v>
      </c>
      <c r="K148" s="74" t="s">
        <v>989</v>
      </c>
      <c r="L148" s="93" t="str">
        <f t="shared" si="8"/>
        <v>Non Lead</v>
      </c>
      <c r="M148" s="109"/>
      <c r="N148" s="73"/>
      <c r="O148" s="73"/>
      <c r="P148" s="73"/>
      <c r="Q148" s="72"/>
      <c r="R148" s="73"/>
      <c r="S148" s="98" t="str">
        <f>IF(OR(B148="",$C$3="",$G$3=""),"ERROR",IF(AND(B148='Dropdown Answer Key'!$B$12,OR(E148="Lead",E148="U, May have L",E148="COM",E148="")),"Lead",IF(AND(B148='Dropdown Answer Key'!$B$12,OR(AND(E148="GALV",H148="Y"),AND(E148="GALV",H148="UN"),AND(E148="GALV",H148=""))),"GRR",IF(AND(B148='Dropdown Answer Key'!$B$12,E148="Unknown"),"Unknown SL",IF(AND(B148='Dropdown Answer Key'!$B$13,OR(F148="Lead",F148="U, May have L",F148="COM",F148="")),"Lead",IF(AND(B148='Dropdown Answer Key'!$B$13,OR(AND(F148="GALV",H148="Y"),AND(F148="GALV",H148="UN"),AND(F148="GALV",H148=""))),"GRR",IF(AND(B148='Dropdown Answer Key'!$B$13,F148="Unknown"),"Unknown SL",IF(AND(B148='Dropdown Answer Key'!$B$14,OR(E148="Lead",E148="U, May have L",E148="COM",E148="")),"Lead",IF(AND(B148='Dropdown Answer Key'!$B$14,OR(F148="Lead",F148="U, May have L",F148="COM",F148="")),"Lead",IF(AND(B148='Dropdown Answer Key'!$B$14,OR(AND(E148="GALV",H148="Y"),AND(E148="GALV",H148="UN"),AND(E148="GALV",H148=""),AND(F148="GALV",H148="Y"),AND(F148="GALV",H148="UN"),AND(F148="GALV",H148=""),AND(F148="GALV",I148="Y"),AND(F148="GALV",I148="UN"),AND(F148="GALV",I148=""))),"GRR",IF(AND(B148='Dropdown Answer Key'!$B$14,OR(E148="Unknown",F148="Unknown")),"Unknown SL","Non Lead")))))))))))</f>
        <v>Non Lead</v>
      </c>
      <c r="T148" s="75" t="str">
        <f>IF(OR(M148="",Q148="",S148="ERROR"),"BLANK",IF((AND(M148='Dropdown Answer Key'!$B$25,OR('Service Line Inventory'!S148="Lead",S148="Unknown SL"))),"Tier 1",IF(AND('Service Line Inventory'!M148='Dropdown Answer Key'!$B$26,OR('Service Line Inventory'!S148="Lead",S148="Unknown SL")),"Tier 2",IF(AND('Service Line Inventory'!M148='Dropdown Answer Key'!$B$27,OR('Service Line Inventory'!S148="Lead",S148="Unknown SL")),"Tier 2",IF('Service Line Inventory'!S148="GRR","Tier 3",IF((AND('Service Line Inventory'!M148='Dropdown Answer Key'!$B$25,'Service Line Inventory'!Q148='Dropdown Answer Key'!$M$25,O148='Dropdown Answer Key'!$G$27,'Service Line Inventory'!P148='Dropdown Answer Key'!$J$27,S148="Non Lead")),"Tier 4",IF((AND('Service Line Inventory'!M148='Dropdown Answer Key'!$B$25,'Service Line Inventory'!Q148='Dropdown Answer Key'!$M$25,O148='Dropdown Answer Key'!$G$27,S148="Non Lead")),"Tier 4",IF((AND('Service Line Inventory'!M148='Dropdown Answer Key'!$B$25,'Service Line Inventory'!Q148='Dropdown Answer Key'!$M$25,'Service Line Inventory'!P148='Dropdown Answer Key'!$J$27,S148="Non Lead")),"Tier 4","Tier 5"))))))))</f>
        <v>BLANK</v>
      </c>
      <c r="U148" s="101" t="str">
        <f t="shared" si="9"/>
        <v>NO</v>
      </c>
      <c r="V148" s="75" t="str">
        <f t="shared" si="10"/>
        <v>NO</v>
      </c>
      <c r="W148" s="75" t="str">
        <f t="shared" si="11"/>
        <v>NO</v>
      </c>
      <c r="X148" s="107"/>
      <c r="Y148" s="76"/>
      <c r="Z148" s="77"/>
    </row>
    <row r="149" spans="1:26" x14ac:dyDescent="0.3">
      <c r="A149" s="47">
        <v>980</v>
      </c>
      <c r="B149" s="73" t="s">
        <v>76</v>
      </c>
      <c r="C149" s="125" t="s">
        <v>383</v>
      </c>
      <c r="D149" s="73" t="s">
        <v>73</v>
      </c>
      <c r="E149" s="73" t="s">
        <v>81</v>
      </c>
      <c r="F149" s="73" t="s">
        <v>81</v>
      </c>
      <c r="G149" s="89" t="s">
        <v>986</v>
      </c>
      <c r="H149" s="94" t="s">
        <v>73</v>
      </c>
      <c r="I149" s="82" t="s">
        <v>72</v>
      </c>
      <c r="J149" s="74" t="s">
        <v>989</v>
      </c>
      <c r="K149" s="74" t="s">
        <v>989</v>
      </c>
      <c r="L149" s="94" t="str">
        <f t="shared" si="8"/>
        <v>Non Lead</v>
      </c>
      <c r="M149" s="110"/>
      <c r="N149" s="82"/>
      <c r="O149" s="82"/>
      <c r="P149" s="82"/>
      <c r="Q149" s="81"/>
      <c r="R149" s="82"/>
      <c r="S149" s="113" t="str">
        <f>IF(OR(B149="",$C$3="",$G$3=""),"ERROR",IF(AND(B149='Dropdown Answer Key'!$B$12,OR(E149="Lead",E149="U, May have L",E149="COM",E149="")),"Lead",IF(AND(B149='Dropdown Answer Key'!$B$12,OR(AND(E149="GALV",H149="Y"),AND(E149="GALV",H149="UN"),AND(E149="GALV",H149=""))),"GRR",IF(AND(B149='Dropdown Answer Key'!$B$12,E149="Unknown"),"Unknown SL",IF(AND(B149='Dropdown Answer Key'!$B$13,OR(F149="Lead",F149="U, May have L",F149="COM",F149="")),"Lead",IF(AND(B149='Dropdown Answer Key'!$B$13,OR(AND(F149="GALV",H149="Y"),AND(F149="GALV",H149="UN"),AND(F149="GALV",H149=""))),"GRR",IF(AND(B149='Dropdown Answer Key'!$B$13,F149="Unknown"),"Unknown SL",IF(AND(B149='Dropdown Answer Key'!$B$14,OR(E149="Lead",E149="U, May have L",E149="COM",E149="")),"Lead",IF(AND(B149='Dropdown Answer Key'!$B$14,OR(F149="Lead",F149="U, May have L",F149="COM",F149="")),"Lead",IF(AND(B149='Dropdown Answer Key'!$B$14,OR(AND(E149="GALV",H149="Y"),AND(E149="GALV",H149="UN"),AND(E149="GALV",H149=""),AND(F149="GALV",H149="Y"),AND(F149="GALV",H149="UN"),AND(F149="GALV",H149=""),AND(F149="GALV",I149="Y"),AND(F149="GALV",I149="UN"),AND(F149="GALV",I149=""))),"GRR",IF(AND(B149='Dropdown Answer Key'!$B$14,OR(E149="Unknown",F149="Unknown")),"Unknown SL","Non Lead")))))))))))</f>
        <v>Non Lead</v>
      </c>
      <c r="T149" s="114" t="str">
        <f>IF(OR(M149="",Q149="",S149="ERROR"),"BLANK",IF((AND(M149='Dropdown Answer Key'!$B$25,OR('Service Line Inventory'!S149="Lead",S149="Unknown SL"))),"Tier 1",IF(AND('Service Line Inventory'!M149='Dropdown Answer Key'!$B$26,OR('Service Line Inventory'!S149="Lead",S149="Unknown SL")),"Tier 2",IF(AND('Service Line Inventory'!M149='Dropdown Answer Key'!$B$27,OR('Service Line Inventory'!S149="Lead",S149="Unknown SL")),"Tier 2",IF('Service Line Inventory'!S149="GRR","Tier 3",IF((AND('Service Line Inventory'!M149='Dropdown Answer Key'!$B$25,'Service Line Inventory'!Q149='Dropdown Answer Key'!$M$25,O149='Dropdown Answer Key'!$G$27,'Service Line Inventory'!P149='Dropdown Answer Key'!$J$27,S149="Non Lead")),"Tier 4",IF((AND('Service Line Inventory'!M149='Dropdown Answer Key'!$B$25,'Service Line Inventory'!Q149='Dropdown Answer Key'!$M$25,O149='Dropdown Answer Key'!$G$27,S149="Non Lead")),"Tier 4",IF((AND('Service Line Inventory'!M149='Dropdown Answer Key'!$B$25,'Service Line Inventory'!Q149='Dropdown Answer Key'!$M$25,'Service Line Inventory'!P149='Dropdown Answer Key'!$J$27,S149="Non Lead")),"Tier 4","Tier 5"))))))))</f>
        <v>BLANK</v>
      </c>
      <c r="U149" s="115" t="str">
        <f t="shared" si="9"/>
        <v>NO</v>
      </c>
      <c r="V149" s="114" t="str">
        <f t="shared" si="10"/>
        <v>NO</v>
      </c>
      <c r="W149" s="114" t="str">
        <f t="shared" si="11"/>
        <v>NO</v>
      </c>
      <c r="X149" s="108"/>
      <c r="Y149" s="97"/>
      <c r="Z149" s="77"/>
    </row>
    <row r="150" spans="1:26" x14ac:dyDescent="0.3">
      <c r="A150" s="47">
        <v>982</v>
      </c>
      <c r="B150" s="73" t="s">
        <v>76</v>
      </c>
      <c r="C150" s="125" t="s">
        <v>384</v>
      </c>
      <c r="D150" s="73" t="s">
        <v>73</v>
      </c>
      <c r="E150" s="73" t="s">
        <v>81</v>
      </c>
      <c r="F150" s="73" t="s">
        <v>81</v>
      </c>
      <c r="G150" s="89" t="s">
        <v>988</v>
      </c>
      <c r="H150" s="94" t="s">
        <v>73</v>
      </c>
      <c r="I150" s="82" t="s">
        <v>72</v>
      </c>
      <c r="J150" s="74" t="s">
        <v>989</v>
      </c>
      <c r="K150" s="74" t="s">
        <v>989</v>
      </c>
      <c r="L150" s="93" t="str">
        <f t="shared" si="8"/>
        <v>Non Lead</v>
      </c>
      <c r="M150" s="109"/>
      <c r="N150" s="73"/>
      <c r="O150" s="73"/>
      <c r="P150" s="73"/>
      <c r="Q150" s="72"/>
      <c r="R150" s="73"/>
      <c r="S150" s="98" t="str">
        <f>IF(OR(B150="",$C$3="",$G$3=""),"ERROR",IF(AND(B150='Dropdown Answer Key'!$B$12,OR(E150="Lead",E150="U, May have L",E150="COM",E150="")),"Lead",IF(AND(B150='Dropdown Answer Key'!$B$12,OR(AND(E150="GALV",H150="Y"),AND(E150="GALV",H150="UN"),AND(E150="GALV",H150=""))),"GRR",IF(AND(B150='Dropdown Answer Key'!$B$12,E150="Unknown"),"Unknown SL",IF(AND(B150='Dropdown Answer Key'!$B$13,OR(F150="Lead",F150="U, May have L",F150="COM",F150="")),"Lead",IF(AND(B150='Dropdown Answer Key'!$B$13,OR(AND(F150="GALV",H150="Y"),AND(F150="GALV",H150="UN"),AND(F150="GALV",H150=""))),"GRR",IF(AND(B150='Dropdown Answer Key'!$B$13,F150="Unknown"),"Unknown SL",IF(AND(B150='Dropdown Answer Key'!$B$14,OR(E150="Lead",E150="U, May have L",E150="COM",E150="")),"Lead",IF(AND(B150='Dropdown Answer Key'!$B$14,OR(F150="Lead",F150="U, May have L",F150="COM",F150="")),"Lead",IF(AND(B150='Dropdown Answer Key'!$B$14,OR(AND(E150="GALV",H150="Y"),AND(E150="GALV",H150="UN"),AND(E150="GALV",H150=""),AND(F150="GALV",H150="Y"),AND(F150="GALV",H150="UN"),AND(F150="GALV",H150=""),AND(F150="GALV",I150="Y"),AND(F150="GALV",I150="UN"),AND(F150="GALV",I150=""))),"GRR",IF(AND(B150='Dropdown Answer Key'!$B$14,OR(E150="Unknown",F150="Unknown")),"Unknown SL","Non Lead")))))))))))</f>
        <v>Non Lead</v>
      </c>
      <c r="T150" s="75" t="str">
        <f>IF(OR(M150="",Q150="",S150="ERROR"),"BLANK",IF((AND(M150='Dropdown Answer Key'!$B$25,OR('Service Line Inventory'!S150="Lead",S150="Unknown SL"))),"Tier 1",IF(AND('Service Line Inventory'!M150='Dropdown Answer Key'!$B$26,OR('Service Line Inventory'!S150="Lead",S150="Unknown SL")),"Tier 2",IF(AND('Service Line Inventory'!M150='Dropdown Answer Key'!$B$27,OR('Service Line Inventory'!S150="Lead",S150="Unknown SL")),"Tier 2",IF('Service Line Inventory'!S150="GRR","Tier 3",IF((AND('Service Line Inventory'!M150='Dropdown Answer Key'!$B$25,'Service Line Inventory'!Q150='Dropdown Answer Key'!$M$25,O150='Dropdown Answer Key'!$G$27,'Service Line Inventory'!P150='Dropdown Answer Key'!$J$27,S150="Non Lead")),"Tier 4",IF((AND('Service Line Inventory'!M150='Dropdown Answer Key'!$B$25,'Service Line Inventory'!Q150='Dropdown Answer Key'!$M$25,O150='Dropdown Answer Key'!$G$27,S150="Non Lead")),"Tier 4",IF((AND('Service Line Inventory'!M150='Dropdown Answer Key'!$B$25,'Service Line Inventory'!Q150='Dropdown Answer Key'!$M$25,'Service Line Inventory'!P150='Dropdown Answer Key'!$J$27,S150="Non Lead")),"Tier 4","Tier 5"))))))))</f>
        <v>BLANK</v>
      </c>
      <c r="U150" s="101" t="str">
        <f t="shared" si="9"/>
        <v>NO</v>
      </c>
      <c r="V150" s="75" t="str">
        <f t="shared" si="10"/>
        <v>NO</v>
      </c>
      <c r="W150" s="75" t="str">
        <f t="shared" si="11"/>
        <v>NO</v>
      </c>
      <c r="X150" s="107"/>
      <c r="Y150" s="76"/>
      <c r="Z150" s="77"/>
    </row>
    <row r="151" spans="1:26" x14ac:dyDescent="0.3">
      <c r="A151" s="47">
        <v>985</v>
      </c>
      <c r="B151" s="73" t="s">
        <v>76</v>
      </c>
      <c r="C151" s="125" t="s">
        <v>385</v>
      </c>
      <c r="D151" s="73" t="s">
        <v>73</v>
      </c>
      <c r="E151" s="73" t="s">
        <v>81</v>
      </c>
      <c r="F151" s="73" t="s">
        <v>81</v>
      </c>
      <c r="G151" s="89" t="s">
        <v>988</v>
      </c>
      <c r="H151" s="94" t="s">
        <v>73</v>
      </c>
      <c r="I151" s="82" t="s">
        <v>72</v>
      </c>
      <c r="J151" s="74" t="s">
        <v>989</v>
      </c>
      <c r="K151" s="74" t="s">
        <v>989</v>
      </c>
      <c r="L151" s="94" t="str">
        <f t="shared" si="8"/>
        <v>Non Lead</v>
      </c>
      <c r="M151" s="110"/>
      <c r="N151" s="82"/>
      <c r="O151" s="82"/>
      <c r="P151" s="82"/>
      <c r="Q151" s="81"/>
      <c r="R151" s="82"/>
      <c r="S151" s="113" t="str">
        <f>IF(OR(B151="",$C$3="",$G$3=""),"ERROR",IF(AND(B151='Dropdown Answer Key'!$B$12,OR(E151="Lead",E151="U, May have L",E151="COM",E151="")),"Lead",IF(AND(B151='Dropdown Answer Key'!$B$12,OR(AND(E151="GALV",H151="Y"),AND(E151="GALV",H151="UN"),AND(E151="GALV",H151=""))),"GRR",IF(AND(B151='Dropdown Answer Key'!$B$12,E151="Unknown"),"Unknown SL",IF(AND(B151='Dropdown Answer Key'!$B$13,OR(F151="Lead",F151="U, May have L",F151="COM",F151="")),"Lead",IF(AND(B151='Dropdown Answer Key'!$B$13,OR(AND(F151="GALV",H151="Y"),AND(F151="GALV",H151="UN"),AND(F151="GALV",H151=""))),"GRR",IF(AND(B151='Dropdown Answer Key'!$B$13,F151="Unknown"),"Unknown SL",IF(AND(B151='Dropdown Answer Key'!$B$14,OR(E151="Lead",E151="U, May have L",E151="COM",E151="")),"Lead",IF(AND(B151='Dropdown Answer Key'!$B$14,OR(F151="Lead",F151="U, May have L",F151="COM",F151="")),"Lead",IF(AND(B151='Dropdown Answer Key'!$B$14,OR(AND(E151="GALV",H151="Y"),AND(E151="GALV",H151="UN"),AND(E151="GALV",H151=""),AND(F151="GALV",H151="Y"),AND(F151="GALV",H151="UN"),AND(F151="GALV",H151=""),AND(F151="GALV",I151="Y"),AND(F151="GALV",I151="UN"),AND(F151="GALV",I151=""))),"GRR",IF(AND(B151='Dropdown Answer Key'!$B$14,OR(E151="Unknown",F151="Unknown")),"Unknown SL","Non Lead")))))))))))</f>
        <v>Non Lead</v>
      </c>
      <c r="T151" s="114" t="str">
        <f>IF(OR(M151="",Q151="",S151="ERROR"),"BLANK",IF((AND(M151='Dropdown Answer Key'!$B$25,OR('Service Line Inventory'!S151="Lead",S151="Unknown SL"))),"Tier 1",IF(AND('Service Line Inventory'!M151='Dropdown Answer Key'!$B$26,OR('Service Line Inventory'!S151="Lead",S151="Unknown SL")),"Tier 2",IF(AND('Service Line Inventory'!M151='Dropdown Answer Key'!$B$27,OR('Service Line Inventory'!S151="Lead",S151="Unknown SL")),"Tier 2",IF('Service Line Inventory'!S151="GRR","Tier 3",IF((AND('Service Line Inventory'!M151='Dropdown Answer Key'!$B$25,'Service Line Inventory'!Q151='Dropdown Answer Key'!$M$25,O151='Dropdown Answer Key'!$G$27,'Service Line Inventory'!P151='Dropdown Answer Key'!$J$27,S151="Non Lead")),"Tier 4",IF((AND('Service Line Inventory'!M151='Dropdown Answer Key'!$B$25,'Service Line Inventory'!Q151='Dropdown Answer Key'!$M$25,O151='Dropdown Answer Key'!$G$27,S151="Non Lead")),"Tier 4",IF((AND('Service Line Inventory'!M151='Dropdown Answer Key'!$B$25,'Service Line Inventory'!Q151='Dropdown Answer Key'!$M$25,'Service Line Inventory'!P151='Dropdown Answer Key'!$J$27,S151="Non Lead")),"Tier 4","Tier 5"))))))))</f>
        <v>BLANK</v>
      </c>
      <c r="U151" s="115" t="str">
        <f t="shared" si="9"/>
        <v>NO</v>
      </c>
      <c r="V151" s="114" t="str">
        <f t="shared" si="10"/>
        <v>NO</v>
      </c>
      <c r="W151" s="114" t="str">
        <f t="shared" si="11"/>
        <v>NO</v>
      </c>
      <c r="X151" s="108"/>
      <c r="Y151" s="97"/>
      <c r="Z151" s="77"/>
    </row>
    <row r="152" spans="1:26" x14ac:dyDescent="0.3">
      <c r="A152" s="47">
        <v>990</v>
      </c>
      <c r="B152" s="73" t="s">
        <v>76</v>
      </c>
      <c r="C152" s="125" t="s">
        <v>386</v>
      </c>
      <c r="D152" s="73" t="s">
        <v>73</v>
      </c>
      <c r="E152" s="73" t="s">
        <v>81</v>
      </c>
      <c r="F152" s="73" t="s">
        <v>81</v>
      </c>
      <c r="G152" s="89" t="s">
        <v>988</v>
      </c>
      <c r="H152" s="94" t="s">
        <v>73</v>
      </c>
      <c r="I152" s="82" t="s">
        <v>72</v>
      </c>
      <c r="J152" s="74" t="s">
        <v>989</v>
      </c>
      <c r="K152" s="74" t="s">
        <v>989</v>
      </c>
      <c r="L152" s="93" t="str">
        <f t="shared" si="8"/>
        <v>Non Lead</v>
      </c>
      <c r="M152" s="109"/>
      <c r="N152" s="73"/>
      <c r="O152" s="73"/>
      <c r="P152" s="73"/>
      <c r="Q152" s="72"/>
      <c r="R152" s="73"/>
      <c r="S152" s="98" t="str">
        <f>IF(OR(B152="",$C$3="",$G$3=""),"ERROR",IF(AND(B152='Dropdown Answer Key'!$B$12,OR(E152="Lead",E152="U, May have L",E152="COM",E152="")),"Lead",IF(AND(B152='Dropdown Answer Key'!$B$12,OR(AND(E152="GALV",H152="Y"),AND(E152="GALV",H152="UN"),AND(E152="GALV",H152=""))),"GRR",IF(AND(B152='Dropdown Answer Key'!$B$12,E152="Unknown"),"Unknown SL",IF(AND(B152='Dropdown Answer Key'!$B$13,OR(F152="Lead",F152="U, May have L",F152="COM",F152="")),"Lead",IF(AND(B152='Dropdown Answer Key'!$B$13,OR(AND(F152="GALV",H152="Y"),AND(F152="GALV",H152="UN"),AND(F152="GALV",H152=""))),"GRR",IF(AND(B152='Dropdown Answer Key'!$B$13,F152="Unknown"),"Unknown SL",IF(AND(B152='Dropdown Answer Key'!$B$14,OR(E152="Lead",E152="U, May have L",E152="COM",E152="")),"Lead",IF(AND(B152='Dropdown Answer Key'!$B$14,OR(F152="Lead",F152="U, May have L",F152="COM",F152="")),"Lead",IF(AND(B152='Dropdown Answer Key'!$B$14,OR(AND(E152="GALV",H152="Y"),AND(E152="GALV",H152="UN"),AND(E152="GALV",H152=""),AND(F152="GALV",H152="Y"),AND(F152="GALV",H152="UN"),AND(F152="GALV",H152=""),AND(F152="GALV",I152="Y"),AND(F152="GALV",I152="UN"),AND(F152="GALV",I152=""))),"GRR",IF(AND(B152='Dropdown Answer Key'!$B$14,OR(E152="Unknown",F152="Unknown")),"Unknown SL","Non Lead")))))))))))</f>
        <v>Non Lead</v>
      </c>
      <c r="T152" s="75" t="str">
        <f>IF(OR(M152="",Q152="",S152="ERROR"),"BLANK",IF((AND(M152='Dropdown Answer Key'!$B$25,OR('Service Line Inventory'!S152="Lead",S152="Unknown SL"))),"Tier 1",IF(AND('Service Line Inventory'!M152='Dropdown Answer Key'!$B$26,OR('Service Line Inventory'!S152="Lead",S152="Unknown SL")),"Tier 2",IF(AND('Service Line Inventory'!M152='Dropdown Answer Key'!$B$27,OR('Service Line Inventory'!S152="Lead",S152="Unknown SL")),"Tier 2",IF('Service Line Inventory'!S152="GRR","Tier 3",IF((AND('Service Line Inventory'!M152='Dropdown Answer Key'!$B$25,'Service Line Inventory'!Q152='Dropdown Answer Key'!$M$25,O152='Dropdown Answer Key'!$G$27,'Service Line Inventory'!P152='Dropdown Answer Key'!$J$27,S152="Non Lead")),"Tier 4",IF((AND('Service Line Inventory'!M152='Dropdown Answer Key'!$B$25,'Service Line Inventory'!Q152='Dropdown Answer Key'!$M$25,O152='Dropdown Answer Key'!$G$27,S152="Non Lead")),"Tier 4",IF((AND('Service Line Inventory'!M152='Dropdown Answer Key'!$B$25,'Service Line Inventory'!Q152='Dropdown Answer Key'!$M$25,'Service Line Inventory'!P152='Dropdown Answer Key'!$J$27,S152="Non Lead")),"Tier 4","Tier 5"))))))))</f>
        <v>BLANK</v>
      </c>
      <c r="U152" s="101" t="str">
        <f t="shared" si="9"/>
        <v>NO</v>
      </c>
      <c r="V152" s="75" t="str">
        <f t="shared" si="10"/>
        <v>NO</v>
      </c>
      <c r="W152" s="75" t="str">
        <f t="shared" si="11"/>
        <v>NO</v>
      </c>
      <c r="X152" s="107"/>
      <c r="Y152" s="76"/>
      <c r="Z152" s="77"/>
    </row>
    <row r="153" spans="1:26" x14ac:dyDescent="0.3">
      <c r="A153" s="47">
        <v>992</v>
      </c>
      <c r="B153" s="73" t="s">
        <v>76</v>
      </c>
      <c r="C153" s="125" t="s">
        <v>387</v>
      </c>
      <c r="D153" s="73" t="s">
        <v>73</v>
      </c>
      <c r="E153" s="73" t="s">
        <v>81</v>
      </c>
      <c r="F153" s="73" t="s">
        <v>81</v>
      </c>
      <c r="G153" s="89" t="s">
        <v>988</v>
      </c>
      <c r="H153" s="94" t="s">
        <v>73</v>
      </c>
      <c r="I153" s="82" t="s">
        <v>72</v>
      </c>
      <c r="J153" s="74" t="s">
        <v>989</v>
      </c>
      <c r="K153" s="74" t="s">
        <v>989</v>
      </c>
      <c r="L153" s="94" t="str">
        <f t="shared" si="8"/>
        <v>Non Lead</v>
      </c>
      <c r="M153" s="110"/>
      <c r="N153" s="82"/>
      <c r="O153" s="82"/>
      <c r="P153" s="82"/>
      <c r="Q153" s="81"/>
      <c r="R153" s="82"/>
      <c r="S153" s="113" t="str">
        <f>IF(OR(B153="",$C$3="",$G$3=""),"ERROR",IF(AND(B153='Dropdown Answer Key'!$B$12,OR(E153="Lead",E153="U, May have L",E153="COM",E153="")),"Lead",IF(AND(B153='Dropdown Answer Key'!$B$12,OR(AND(E153="GALV",H153="Y"),AND(E153="GALV",H153="UN"),AND(E153="GALV",H153=""))),"GRR",IF(AND(B153='Dropdown Answer Key'!$B$12,E153="Unknown"),"Unknown SL",IF(AND(B153='Dropdown Answer Key'!$B$13,OR(F153="Lead",F153="U, May have L",F153="COM",F153="")),"Lead",IF(AND(B153='Dropdown Answer Key'!$B$13,OR(AND(F153="GALV",H153="Y"),AND(F153="GALV",H153="UN"),AND(F153="GALV",H153=""))),"GRR",IF(AND(B153='Dropdown Answer Key'!$B$13,F153="Unknown"),"Unknown SL",IF(AND(B153='Dropdown Answer Key'!$B$14,OR(E153="Lead",E153="U, May have L",E153="COM",E153="")),"Lead",IF(AND(B153='Dropdown Answer Key'!$B$14,OR(F153="Lead",F153="U, May have L",F153="COM",F153="")),"Lead",IF(AND(B153='Dropdown Answer Key'!$B$14,OR(AND(E153="GALV",H153="Y"),AND(E153="GALV",H153="UN"),AND(E153="GALV",H153=""),AND(F153="GALV",H153="Y"),AND(F153="GALV",H153="UN"),AND(F153="GALV",H153=""),AND(F153="GALV",I153="Y"),AND(F153="GALV",I153="UN"),AND(F153="GALV",I153=""))),"GRR",IF(AND(B153='Dropdown Answer Key'!$B$14,OR(E153="Unknown",F153="Unknown")),"Unknown SL","Non Lead")))))))))))</f>
        <v>Non Lead</v>
      </c>
      <c r="T153" s="114" t="str">
        <f>IF(OR(M153="",Q153="",S153="ERROR"),"BLANK",IF((AND(M153='Dropdown Answer Key'!$B$25,OR('Service Line Inventory'!S153="Lead",S153="Unknown SL"))),"Tier 1",IF(AND('Service Line Inventory'!M153='Dropdown Answer Key'!$B$26,OR('Service Line Inventory'!S153="Lead",S153="Unknown SL")),"Tier 2",IF(AND('Service Line Inventory'!M153='Dropdown Answer Key'!$B$27,OR('Service Line Inventory'!S153="Lead",S153="Unknown SL")),"Tier 2",IF('Service Line Inventory'!S153="GRR","Tier 3",IF((AND('Service Line Inventory'!M153='Dropdown Answer Key'!$B$25,'Service Line Inventory'!Q153='Dropdown Answer Key'!$M$25,O153='Dropdown Answer Key'!$G$27,'Service Line Inventory'!P153='Dropdown Answer Key'!$J$27,S153="Non Lead")),"Tier 4",IF((AND('Service Line Inventory'!M153='Dropdown Answer Key'!$B$25,'Service Line Inventory'!Q153='Dropdown Answer Key'!$M$25,O153='Dropdown Answer Key'!$G$27,S153="Non Lead")),"Tier 4",IF((AND('Service Line Inventory'!M153='Dropdown Answer Key'!$B$25,'Service Line Inventory'!Q153='Dropdown Answer Key'!$M$25,'Service Line Inventory'!P153='Dropdown Answer Key'!$J$27,S153="Non Lead")),"Tier 4","Tier 5"))))))))</f>
        <v>BLANK</v>
      </c>
      <c r="U153" s="115" t="str">
        <f t="shared" si="9"/>
        <v>NO</v>
      </c>
      <c r="V153" s="114" t="str">
        <f t="shared" si="10"/>
        <v>NO</v>
      </c>
      <c r="W153" s="114" t="str">
        <f t="shared" si="11"/>
        <v>NO</v>
      </c>
      <c r="X153" s="108"/>
      <c r="Y153" s="97"/>
      <c r="Z153" s="77"/>
    </row>
    <row r="154" spans="1:26" x14ac:dyDescent="0.3">
      <c r="A154" s="47">
        <v>1010</v>
      </c>
      <c r="B154" s="73" t="s">
        <v>76</v>
      </c>
      <c r="C154" s="125" t="s">
        <v>388</v>
      </c>
      <c r="D154" s="73" t="s">
        <v>73</v>
      </c>
      <c r="E154" s="73" t="s">
        <v>81</v>
      </c>
      <c r="F154" s="73" t="s">
        <v>81</v>
      </c>
      <c r="G154" s="89" t="s">
        <v>986</v>
      </c>
      <c r="H154" s="94" t="s">
        <v>73</v>
      </c>
      <c r="I154" s="82" t="s">
        <v>72</v>
      </c>
      <c r="J154" s="74" t="s">
        <v>989</v>
      </c>
      <c r="K154" s="74" t="s">
        <v>989</v>
      </c>
      <c r="L154" s="93" t="str">
        <f t="shared" si="8"/>
        <v>Non Lead</v>
      </c>
      <c r="M154" s="109"/>
      <c r="N154" s="73"/>
      <c r="O154" s="73"/>
      <c r="P154" s="73"/>
      <c r="Q154" s="72"/>
      <c r="R154" s="73"/>
      <c r="S154" s="98" t="str">
        <f>IF(OR(B154="",$C$3="",$G$3=""),"ERROR",IF(AND(B154='Dropdown Answer Key'!$B$12,OR(E154="Lead",E154="U, May have L",E154="COM",E154="")),"Lead",IF(AND(B154='Dropdown Answer Key'!$B$12,OR(AND(E154="GALV",H154="Y"),AND(E154="GALV",H154="UN"),AND(E154="GALV",H154=""))),"GRR",IF(AND(B154='Dropdown Answer Key'!$B$12,E154="Unknown"),"Unknown SL",IF(AND(B154='Dropdown Answer Key'!$B$13,OR(F154="Lead",F154="U, May have L",F154="COM",F154="")),"Lead",IF(AND(B154='Dropdown Answer Key'!$B$13,OR(AND(F154="GALV",H154="Y"),AND(F154="GALV",H154="UN"),AND(F154="GALV",H154=""))),"GRR",IF(AND(B154='Dropdown Answer Key'!$B$13,F154="Unknown"),"Unknown SL",IF(AND(B154='Dropdown Answer Key'!$B$14,OR(E154="Lead",E154="U, May have L",E154="COM",E154="")),"Lead",IF(AND(B154='Dropdown Answer Key'!$B$14,OR(F154="Lead",F154="U, May have L",F154="COM",F154="")),"Lead",IF(AND(B154='Dropdown Answer Key'!$B$14,OR(AND(E154="GALV",H154="Y"),AND(E154="GALV",H154="UN"),AND(E154="GALV",H154=""),AND(F154="GALV",H154="Y"),AND(F154="GALV",H154="UN"),AND(F154="GALV",H154=""),AND(F154="GALV",I154="Y"),AND(F154="GALV",I154="UN"),AND(F154="GALV",I154=""))),"GRR",IF(AND(B154='Dropdown Answer Key'!$B$14,OR(E154="Unknown",F154="Unknown")),"Unknown SL","Non Lead")))))))))))</f>
        <v>Non Lead</v>
      </c>
      <c r="T154" s="75" t="str">
        <f>IF(OR(M154="",Q154="",S154="ERROR"),"BLANK",IF((AND(M154='Dropdown Answer Key'!$B$25,OR('Service Line Inventory'!S154="Lead",S154="Unknown SL"))),"Tier 1",IF(AND('Service Line Inventory'!M154='Dropdown Answer Key'!$B$26,OR('Service Line Inventory'!S154="Lead",S154="Unknown SL")),"Tier 2",IF(AND('Service Line Inventory'!M154='Dropdown Answer Key'!$B$27,OR('Service Line Inventory'!S154="Lead",S154="Unknown SL")),"Tier 2",IF('Service Line Inventory'!S154="GRR","Tier 3",IF((AND('Service Line Inventory'!M154='Dropdown Answer Key'!$B$25,'Service Line Inventory'!Q154='Dropdown Answer Key'!$M$25,O154='Dropdown Answer Key'!$G$27,'Service Line Inventory'!P154='Dropdown Answer Key'!$J$27,S154="Non Lead")),"Tier 4",IF((AND('Service Line Inventory'!M154='Dropdown Answer Key'!$B$25,'Service Line Inventory'!Q154='Dropdown Answer Key'!$M$25,O154='Dropdown Answer Key'!$G$27,S154="Non Lead")),"Tier 4",IF((AND('Service Line Inventory'!M154='Dropdown Answer Key'!$B$25,'Service Line Inventory'!Q154='Dropdown Answer Key'!$M$25,'Service Line Inventory'!P154='Dropdown Answer Key'!$J$27,S154="Non Lead")),"Tier 4","Tier 5"))))))))</f>
        <v>BLANK</v>
      </c>
      <c r="U154" s="101" t="str">
        <f t="shared" si="9"/>
        <v>NO</v>
      </c>
      <c r="V154" s="75" t="str">
        <f t="shared" si="10"/>
        <v>NO</v>
      </c>
      <c r="W154" s="75" t="str">
        <f t="shared" si="11"/>
        <v>NO</v>
      </c>
      <c r="X154" s="107"/>
      <c r="Y154" s="76"/>
      <c r="Z154" s="77"/>
    </row>
    <row r="155" spans="1:26" x14ac:dyDescent="0.3">
      <c r="A155" s="47">
        <v>1019</v>
      </c>
      <c r="B155" s="73" t="s">
        <v>76</v>
      </c>
      <c r="C155" s="125" t="s">
        <v>389</v>
      </c>
      <c r="D155" s="73" t="s">
        <v>73</v>
      </c>
      <c r="E155" s="73" t="s">
        <v>81</v>
      </c>
      <c r="F155" s="73" t="s">
        <v>81</v>
      </c>
      <c r="G155" s="89" t="s">
        <v>986</v>
      </c>
      <c r="H155" s="94" t="s">
        <v>73</v>
      </c>
      <c r="I155" s="82" t="s">
        <v>72</v>
      </c>
      <c r="J155" s="74" t="s">
        <v>989</v>
      </c>
      <c r="K155" s="74" t="s">
        <v>989</v>
      </c>
      <c r="L155" s="94" t="str">
        <f t="shared" si="8"/>
        <v>Non Lead</v>
      </c>
      <c r="M155" s="110"/>
      <c r="N155" s="82"/>
      <c r="O155" s="82"/>
      <c r="P155" s="82"/>
      <c r="Q155" s="81"/>
      <c r="R155" s="82"/>
      <c r="S155" s="113" t="str">
        <f>IF(OR(B155="",$C$3="",$G$3=""),"ERROR",IF(AND(B155='Dropdown Answer Key'!$B$12,OR(E155="Lead",E155="U, May have L",E155="COM",E155="")),"Lead",IF(AND(B155='Dropdown Answer Key'!$B$12,OR(AND(E155="GALV",H155="Y"),AND(E155="GALV",H155="UN"),AND(E155="GALV",H155=""))),"GRR",IF(AND(B155='Dropdown Answer Key'!$B$12,E155="Unknown"),"Unknown SL",IF(AND(B155='Dropdown Answer Key'!$B$13,OR(F155="Lead",F155="U, May have L",F155="COM",F155="")),"Lead",IF(AND(B155='Dropdown Answer Key'!$B$13,OR(AND(F155="GALV",H155="Y"),AND(F155="GALV",H155="UN"),AND(F155="GALV",H155=""))),"GRR",IF(AND(B155='Dropdown Answer Key'!$B$13,F155="Unknown"),"Unknown SL",IF(AND(B155='Dropdown Answer Key'!$B$14,OR(E155="Lead",E155="U, May have L",E155="COM",E155="")),"Lead",IF(AND(B155='Dropdown Answer Key'!$B$14,OR(F155="Lead",F155="U, May have L",F155="COM",F155="")),"Lead",IF(AND(B155='Dropdown Answer Key'!$B$14,OR(AND(E155="GALV",H155="Y"),AND(E155="GALV",H155="UN"),AND(E155="GALV",H155=""),AND(F155="GALV",H155="Y"),AND(F155="GALV",H155="UN"),AND(F155="GALV",H155=""),AND(F155="GALV",I155="Y"),AND(F155="GALV",I155="UN"),AND(F155="GALV",I155=""))),"GRR",IF(AND(B155='Dropdown Answer Key'!$B$14,OR(E155="Unknown",F155="Unknown")),"Unknown SL","Non Lead")))))))))))</f>
        <v>Non Lead</v>
      </c>
      <c r="T155" s="114" t="str">
        <f>IF(OR(M155="",Q155="",S155="ERROR"),"BLANK",IF((AND(M155='Dropdown Answer Key'!$B$25,OR('Service Line Inventory'!S155="Lead",S155="Unknown SL"))),"Tier 1",IF(AND('Service Line Inventory'!M155='Dropdown Answer Key'!$B$26,OR('Service Line Inventory'!S155="Lead",S155="Unknown SL")),"Tier 2",IF(AND('Service Line Inventory'!M155='Dropdown Answer Key'!$B$27,OR('Service Line Inventory'!S155="Lead",S155="Unknown SL")),"Tier 2",IF('Service Line Inventory'!S155="GRR","Tier 3",IF((AND('Service Line Inventory'!M155='Dropdown Answer Key'!$B$25,'Service Line Inventory'!Q155='Dropdown Answer Key'!$M$25,O155='Dropdown Answer Key'!$G$27,'Service Line Inventory'!P155='Dropdown Answer Key'!$J$27,S155="Non Lead")),"Tier 4",IF((AND('Service Line Inventory'!M155='Dropdown Answer Key'!$B$25,'Service Line Inventory'!Q155='Dropdown Answer Key'!$M$25,O155='Dropdown Answer Key'!$G$27,S155="Non Lead")),"Tier 4",IF((AND('Service Line Inventory'!M155='Dropdown Answer Key'!$B$25,'Service Line Inventory'!Q155='Dropdown Answer Key'!$M$25,'Service Line Inventory'!P155='Dropdown Answer Key'!$J$27,S155="Non Lead")),"Tier 4","Tier 5"))))))))</f>
        <v>BLANK</v>
      </c>
      <c r="U155" s="115" t="str">
        <f t="shared" si="9"/>
        <v>NO</v>
      </c>
      <c r="V155" s="114" t="str">
        <f t="shared" si="10"/>
        <v>NO</v>
      </c>
      <c r="W155" s="114" t="str">
        <f t="shared" si="11"/>
        <v>NO</v>
      </c>
      <c r="X155" s="108"/>
      <c r="Y155" s="97"/>
      <c r="Z155" s="77"/>
    </row>
    <row r="156" spans="1:26" x14ac:dyDescent="0.3">
      <c r="A156" s="47">
        <v>1020</v>
      </c>
      <c r="B156" s="73" t="s">
        <v>76</v>
      </c>
      <c r="C156" s="125" t="s">
        <v>390</v>
      </c>
      <c r="D156" s="73" t="s">
        <v>73</v>
      </c>
      <c r="E156" s="73" t="s">
        <v>81</v>
      </c>
      <c r="F156" s="73" t="s">
        <v>81</v>
      </c>
      <c r="G156" s="89" t="s">
        <v>986</v>
      </c>
      <c r="H156" s="94" t="s">
        <v>73</v>
      </c>
      <c r="I156" s="82" t="s">
        <v>72</v>
      </c>
      <c r="J156" s="74" t="s">
        <v>989</v>
      </c>
      <c r="K156" s="74" t="s">
        <v>989</v>
      </c>
      <c r="L156" s="93" t="str">
        <f t="shared" si="8"/>
        <v>Non Lead</v>
      </c>
      <c r="M156" s="109"/>
      <c r="N156" s="73"/>
      <c r="O156" s="73"/>
      <c r="P156" s="73"/>
      <c r="Q156" s="72"/>
      <c r="R156" s="73"/>
      <c r="S156" s="98" t="str">
        <f>IF(OR(B156="",$C$3="",$G$3=""),"ERROR",IF(AND(B156='Dropdown Answer Key'!$B$12,OR(E156="Lead",E156="U, May have L",E156="COM",E156="")),"Lead",IF(AND(B156='Dropdown Answer Key'!$B$12,OR(AND(E156="GALV",H156="Y"),AND(E156="GALV",H156="UN"),AND(E156="GALV",H156=""))),"GRR",IF(AND(B156='Dropdown Answer Key'!$B$12,E156="Unknown"),"Unknown SL",IF(AND(B156='Dropdown Answer Key'!$B$13,OR(F156="Lead",F156="U, May have L",F156="COM",F156="")),"Lead",IF(AND(B156='Dropdown Answer Key'!$B$13,OR(AND(F156="GALV",H156="Y"),AND(F156="GALV",H156="UN"),AND(F156="GALV",H156=""))),"GRR",IF(AND(B156='Dropdown Answer Key'!$B$13,F156="Unknown"),"Unknown SL",IF(AND(B156='Dropdown Answer Key'!$B$14,OR(E156="Lead",E156="U, May have L",E156="COM",E156="")),"Lead",IF(AND(B156='Dropdown Answer Key'!$B$14,OR(F156="Lead",F156="U, May have L",F156="COM",F156="")),"Lead",IF(AND(B156='Dropdown Answer Key'!$B$14,OR(AND(E156="GALV",H156="Y"),AND(E156="GALV",H156="UN"),AND(E156="GALV",H156=""),AND(F156="GALV",H156="Y"),AND(F156="GALV",H156="UN"),AND(F156="GALV",H156=""),AND(F156="GALV",I156="Y"),AND(F156="GALV",I156="UN"),AND(F156="GALV",I156=""))),"GRR",IF(AND(B156='Dropdown Answer Key'!$B$14,OR(E156="Unknown",F156="Unknown")),"Unknown SL","Non Lead")))))))))))</f>
        <v>Non Lead</v>
      </c>
      <c r="T156" s="75" t="str">
        <f>IF(OR(M156="",Q156="",S156="ERROR"),"BLANK",IF((AND(M156='Dropdown Answer Key'!$B$25,OR('Service Line Inventory'!S156="Lead",S156="Unknown SL"))),"Tier 1",IF(AND('Service Line Inventory'!M156='Dropdown Answer Key'!$B$26,OR('Service Line Inventory'!S156="Lead",S156="Unknown SL")),"Tier 2",IF(AND('Service Line Inventory'!M156='Dropdown Answer Key'!$B$27,OR('Service Line Inventory'!S156="Lead",S156="Unknown SL")),"Tier 2",IF('Service Line Inventory'!S156="GRR","Tier 3",IF((AND('Service Line Inventory'!M156='Dropdown Answer Key'!$B$25,'Service Line Inventory'!Q156='Dropdown Answer Key'!$M$25,O156='Dropdown Answer Key'!$G$27,'Service Line Inventory'!P156='Dropdown Answer Key'!$J$27,S156="Non Lead")),"Tier 4",IF((AND('Service Line Inventory'!M156='Dropdown Answer Key'!$B$25,'Service Line Inventory'!Q156='Dropdown Answer Key'!$M$25,O156='Dropdown Answer Key'!$G$27,S156="Non Lead")),"Tier 4",IF((AND('Service Line Inventory'!M156='Dropdown Answer Key'!$B$25,'Service Line Inventory'!Q156='Dropdown Answer Key'!$M$25,'Service Line Inventory'!P156='Dropdown Answer Key'!$J$27,S156="Non Lead")),"Tier 4","Tier 5"))))))))</f>
        <v>BLANK</v>
      </c>
      <c r="U156" s="101" t="str">
        <f t="shared" si="9"/>
        <v>NO</v>
      </c>
      <c r="V156" s="75" t="str">
        <f t="shared" si="10"/>
        <v>NO</v>
      </c>
      <c r="W156" s="75" t="str">
        <f t="shared" si="11"/>
        <v>NO</v>
      </c>
      <c r="X156" s="107"/>
      <c r="Y156" s="76"/>
      <c r="Z156" s="77"/>
    </row>
    <row r="157" spans="1:26" x14ac:dyDescent="0.3">
      <c r="A157" s="47">
        <v>1021</v>
      </c>
      <c r="B157" s="73" t="s">
        <v>76</v>
      </c>
      <c r="C157" s="125" t="s">
        <v>391</v>
      </c>
      <c r="D157" s="73" t="s">
        <v>73</v>
      </c>
      <c r="E157" s="73" t="s">
        <v>81</v>
      </c>
      <c r="F157" s="73" t="s">
        <v>81</v>
      </c>
      <c r="G157" s="89" t="s">
        <v>986</v>
      </c>
      <c r="H157" s="94" t="s">
        <v>73</v>
      </c>
      <c r="I157" s="82" t="s">
        <v>72</v>
      </c>
      <c r="J157" s="74" t="s">
        <v>989</v>
      </c>
      <c r="K157" s="74" t="s">
        <v>989</v>
      </c>
      <c r="L157" s="94" t="str">
        <f t="shared" si="8"/>
        <v>Non Lead</v>
      </c>
      <c r="M157" s="110"/>
      <c r="N157" s="82"/>
      <c r="O157" s="82"/>
      <c r="P157" s="82"/>
      <c r="Q157" s="81"/>
      <c r="R157" s="82"/>
      <c r="S157" s="113" t="str">
        <f>IF(OR(B157="",$C$3="",$G$3=""),"ERROR",IF(AND(B157='Dropdown Answer Key'!$B$12,OR(E157="Lead",E157="U, May have L",E157="COM",E157="")),"Lead",IF(AND(B157='Dropdown Answer Key'!$B$12,OR(AND(E157="GALV",H157="Y"),AND(E157="GALV",H157="UN"),AND(E157="GALV",H157=""))),"GRR",IF(AND(B157='Dropdown Answer Key'!$B$12,E157="Unknown"),"Unknown SL",IF(AND(B157='Dropdown Answer Key'!$B$13,OR(F157="Lead",F157="U, May have L",F157="COM",F157="")),"Lead",IF(AND(B157='Dropdown Answer Key'!$B$13,OR(AND(F157="GALV",H157="Y"),AND(F157="GALV",H157="UN"),AND(F157="GALV",H157=""))),"GRR",IF(AND(B157='Dropdown Answer Key'!$B$13,F157="Unknown"),"Unknown SL",IF(AND(B157='Dropdown Answer Key'!$B$14,OR(E157="Lead",E157="U, May have L",E157="COM",E157="")),"Lead",IF(AND(B157='Dropdown Answer Key'!$B$14,OR(F157="Lead",F157="U, May have L",F157="COM",F157="")),"Lead",IF(AND(B157='Dropdown Answer Key'!$B$14,OR(AND(E157="GALV",H157="Y"),AND(E157="GALV",H157="UN"),AND(E157="GALV",H157=""),AND(F157="GALV",H157="Y"),AND(F157="GALV",H157="UN"),AND(F157="GALV",H157=""),AND(F157="GALV",I157="Y"),AND(F157="GALV",I157="UN"),AND(F157="GALV",I157=""))),"GRR",IF(AND(B157='Dropdown Answer Key'!$B$14,OR(E157="Unknown",F157="Unknown")),"Unknown SL","Non Lead")))))))))))</f>
        <v>Non Lead</v>
      </c>
      <c r="T157" s="114" t="str">
        <f>IF(OR(M157="",Q157="",S157="ERROR"),"BLANK",IF((AND(M157='Dropdown Answer Key'!$B$25,OR('Service Line Inventory'!S157="Lead",S157="Unknown SL"))),"Tier 1",IF(AND('Service Line Inventory'!M157='Dropdown Answer Key'!$B$26,OR('Service Line Inventory'!S157="Lead",S157="Unknown SL")),"Tier 2",IF(AND('Service Line Inventory'!M157='Dropdown Answer Key'!$B$27,OR('Service Line Inventory'!S157="Lead",S157="Unknown SL")),"Tier 2",IF('Service Line Inventory'!S157="GRR","Tier 3",IF((AND('Service Line Inventory'!M157='Dropdown Answer Key'!$B$25,'Service Line Inventory'!Q157='Dropdown Answer Key'!$M$25,O157='Dropdown Answer Key'!$G$27,'Service Line Inventory'!P157='Dropdown Answer Key'!$J$27,S157="Non Lead")),"Tier 4",IF((AND('Service Line Inventory'!M157='Dropdown Answer Key'!$B$25,'Service Line Inventory'!Q157='Dropdown Answer Key'!$M$25,O157='Dropdown Answer Key'!$G$27,S157="Non Lead")),"Tier 4",IF((AND('Service Line Inventory'!M157='Dropdown Answer Key'!$B$25,'Service Line Inventory'!Q157='Dropdown Answer Key'!$M$25,'Service Line Inventory'!P157='Dropdown Answer Key'!$J$27,S157="Non Lead")),"Tier 4","Tier 5"))))))))</f>
        <v>BLANK</v>
      </c>
      <c r="U157" s="115" t="str">
        <f t="shared" si="9"/>
        <v>NO</v>
      </c>
      <c r="V157" s="114" t="str">
        <f t="shared" si="10"/>
        <v>NO</v>
      </c>
      <c r="W157" s="114" t="str">
        <f t="shared" si="11"/>
        <v>NO</v>
      </c>
      <c r="X157" s="108"/>
      <c r="Y157" s="97"/>
      <c r="Z157" s="77"/>
    </row>
    <row r="158" spans="1:26" x14ac:dyDescent="0.3">
      <c r="A158" s="47">
        <v>1022</v>
      </c>
      <c r="B158" s="73" t="s">
        <v>76</v>
      </c>
      <c r="C158" s="125" t="s">
        <v>392</v>
      </c>
      <c r="D158" s="73" t="s">
        <v>73</v>
      </c>
      <c r="E158" s="73" t="s">
        <v>81</v>
      </c>
      <c r="F158" s="73" t="s">
        <v>81</v>
      </c>
      <c r="G158" s="89" t="s">
        <v>986</v>
      </c>
      <c r="H158" s="94" t="s">
        <v>73</v>
      </c>
      <c r="I158" s="82" t="s">
        <v>72</v>
      </c>
      <c r="J158" s="74" t="s">
        <v>989</v>
      </c>
      <c r="K158" s="74" t="s">
        <v>989</v>
      </c>
      <c r="L158" s="93" t="str">
        <f t="shared" si="8"/>
        <v>Non Lead</v>
      </c>
      <c r="M158" s="109"/>
      <c r="N158" s="73"/>
      <c r="O158" s="73"/>
      <c r="P158" s="73"/>
      <c r="Q158" s="72"/>
      <c r="R158" s="73"/>
      <c r="S158" s="98" t="str">
        <f>IF(OR(B158="",$C$3="",$G$3=""),"ERROR",IF(AND(B158='Dropdown Answer Key'!$B$12,OR(E158="Lead",E158="U, May have L",E158="COM",E158="")),"Lead",IF(AND(B158='Dropdown Answer Key'!$B$12,OR(AND(E158="GALV",H158="Y"),AND(E158="GALV",H158="UN"),AND(E158="GALV",H158=""))),"GRR",IF(AND(B158='Dropdown Answer Key'!$B$12,E158="Unknown"),"Unknown SL",IF(AND(B158='Dropdown Answer Key'!$B$13,OR(F158="Lead",F158="U, May have L",F158="COM",F158="")),"Lead",IF(AND(B158='Dropdown Answer Key'!$B$13,OR(AND(F158="GALV",H158="Y"),AND(F158="GALV",H158="UN"),AND(F158="GALV",H158=""))),"GRR",IF(AND(B158='Dropdown Answer Key'!$B$13,F158="Unknown"),"Unknown SL",IF(AND(B158='Dropdown Answer Key'!$B$14,OR(E158="Lead",E158="U, May have L",E158="COM",E158="")),"Lead",IF(AND(B158='Dropdown Answer Key'!$B$14,OR(F158="Lead",F158="U, May have L",F158="COM",F158="")),"Lead",IF(AND(B158='Dropdown Answer Key'!$B$14,OR(AND(E158="GALV",H158="Y"),AND(E158="GALV",H158="UN"),AND(E158="GALV",H158=""),AND(F158="GALV",H158="Y"),AND(F158="GALV",H158="UN"),AND(F158="GALV",H158=""),AND(F158="GALV",I158="Y"),AND(F158="GALV",I158="UN"),AND(F158="GALV",I158=""))),"GRR",IF(AND(B158='Dropdown Answer Key'!$B$14,OR(E158="Unknown",F158="Unknown")),"Unknown SL","Non Lead")))))))))))</f>
        <v>Non Lead</v>
      </c>
      <c r="T158" s="75" t="str">
        <f>IF(OR(M158="",Q158="",S158="ERROR"),"BLANK",IF((AND(M158='Dropdown Answer Key'!$B$25,OR('Service Line Inventory'!S158="Lead",S158="Unknown SL"))),"Tier 1",IF(AND('Service Line Inventory'!M158='Dropdown Answer Key'!$B$26,OR('Service Line Inventory'!S158="Lead",S158="Unknown SL")),"Tier 2",IF(AND('Service Line Inventory'!M158='Dropdown Answer Key'!$B$27,OR('Service Line Inventory'!S158="Lead",S158="Unknown SL")),"Tier 2",IF('Service Line Inventory'!S158="GRR","Tier 3",IF((AND('Service Line Inventory'!M158='Dropdown Answer Key'!$B$25,'Service Line Inventory'!Q158='Dropdown Answer Key'!$M$25,O158='Dropdown Answer Key'!$G$27,'Service Line Inventory'!P158='Dropdown Answer Key'!$J$27,S158="Non Lead")),"Tier 4",IF((AND('Service Line Inventory'!M158='Dropdown Answer Key'!$B$25,'Service Line Inventory'!Q158='Dropdown Answer Key'!$M$25,O158='Dropdown Answer Key'!$G$27,S158="Non Lead")),"Tier 4",IF((AND('Service Line Inventory'!M158='Dropdown Answer Key'!$B$25,'Service Line Inventory'!Q158='Dropdown Answer Key'!$M$25,'Service Line Inventory'!P158='Dropdown Answer Key'!$J$27,S158="Non Lead")),"Tier 4","Tier 5"))))))))</f>
        <v>BLANK</v>
      </c>
      <c r="U158" s="101" t="str">
        <f t="shared" si="9"/>
        <v>NO</v>
      </c>
      <c r="V158" s="75" t="str">
        <f t="shared" si="10"/>
        <v>NO</v>
      </c>
      <c r="W158" s="75" t="str">
        <f t="shared" si="11"/>
        <v>NO</v>
      </c>
      <c r="X158" s="107"/>
      <c r="Y158" s="76"/>
      <c r="Z158" s="77"/>
    </row>
    <row r="159" spans="1:26" x14ac:dyDescent="0.3">
      <c r="A159" s="47">
        <v>1023</v>
      </c>
      <c r="B159" s="73" t="s">
        <v>76</v>
      </c>
      <c r="C159" s="125" t="s">
        <v>393</v>
      </c>
      <c r="D159" s="73" t="s">
        <v>73</v>
      </c>
      <c r="E159" s="73" t="s">
        <v>81</v>
      </c>
      <c r="F159" s="73" t="s">
        <v>81</v>
      </c>
      <c r="G159" s="89" t="s">
        <v>986</v>
      </c>
      <c r="H159" s="94" t="s">
        <v>73</v>
      </c>
      <c r="I159" s="82" t="s">
        <v>72</v>
      </c>
      <c r="J159" s="74" t="s">
        <v>989</v>
      </c>
      <c r="K159" s="74" t="s">
        <v>989</v>
      </c>
      <c r="L159" s="94" t="str">
        <f t="shared" si="8"/>
        <v>Non Lead</v>
      </c>
      <c r="M159" s="110"/>
      <c r="N159" s="82"/>
      <c r="O159" s="82"/>
      <c r="P159" s="82"/>
      <c r="Q159" s="81"/>
      <c r="R159" s="82"/>
      <c r="S159" s="113" t="str">
        <f>IF(OR(B159="",$C$3="",$G$3=""),"ERROR",IF(AND(B159='Dropdown Answer Key'!$B$12,OR(E159="Lead",E159="U, May have L",E159="COM",E159="")),"Lead",IF(AND(B159='Dropdown Answer Key'!$B$12,OR(AND(E159="GALV",H159="Y"),AND(E159="GALV",H159="UN"),AND(E159="GALV",H159=""))),"GRR",IF(AND(B159='Dropdown Answer Key'!$B$12,E159="Unknown"),"Unknown SL",IF(AND(B159='Dropdown Answer Key'!$B$13,OR(F159="Lead",F159="U, May have L",F159="COM",F159="")),"Lead",IF(AND(B159='Dropdown Answer Key'!$B$13,OR(AND(F159="GALV",H159="Y"),AND(F159="GALV",H159="UN"),AND(F159="GALV",H159=""))),"GRR",IF(AND(B159='Dropdown Answer Key'!$B$13,F159="Unknown"),"Unknown SL",IF(AND(B159='Dropdown Answer Key'!$B$14,OR(E159="Lead",E159="U, May have L",E159="COM",E159="")),"Lead",IF(AND(B159='Dropdown Answer Key'!$B$14,OR(F159="Lead",F159="U, May have L",F159="COM",F159="")),"Lead",IF(AND(B159='Dropdown Answer Key'!$B$14,OR(AND(E159="GALV",H159="Y"),AND(E159="GALV",H159="UN"),AND(E159="GALV",H159=""),AND(F159="GALV",H159="Y"),AND(F159="GALV",H159="UN"),AND(F159="GALV",H159=""),AND(F159="GALV",I159="Y"),AND(F159="GALV",I159="UN"),AND(F159="GALV",I159=""))),"GRR",IF(AND(B159='Dropdown Answer Key'!$B$14,OR(E159="Unknown",F159="Unknown")),"Unknown SL","Non Lead")))))))))))</f>
        <v>Non Lead</v>
      </c>
      <c r="T159" s="114" t="str">
        <f>IF(OR(M159="",Q159="",S159="ERROR"),"BLANK",IF((AND(M159='Dropdown Answer Key'!$B$25,OR('Service Line Inventory'!S159="Lead",S159="Unknown SL"))),"Tier 1",IF(AND('Service Line Inventory'!M159='Dropdown Answer Key'!$B$26,OR('Service Line Inventory'!S159="Lead",S159="Unknown SL")),"Tier 2",IF(AND('Service Line Inventory'!M159='Dropdown Answer Key'!$B$27,OR('Service Line Inventory'!S159="Lead",S159="Unknown SL")),"Tier 2",IF('Service Line Inventory'!S159="GRR","Tier 3",IF((AND('Service Line Inventory'!M159='Dropdown Answer Key'!$B$25,'Service Line Inventory'!Q159='Dropdown Answer Key'!$M$25,O159='Dropdown Answer Key'!$G$27,'Service Line Inventory'!P159='Dropdown Answer Key'!$J$27,S159="Non Lead")),"Tier 4",IF((AND('Service Line Inventory'!M159='Dropdown Answer Key'!$B$25,'Service Line Inventory'!Q159='Dropdown Answer Key'!$M$25,O159='Dropdown Answer Key'!$G$27,S159="Non Lead")),"Tier 4",IF((AND('Service Line Inventory'!M159='Dropdown Answer Key'!$B$25,'Service Line Inventory'!Q159='Dropdown Answer Key'!$M$25,'Service Line Inventory'!P159='Dropdown Answer Key'!$J$27,S159="Non Lead")),"Tier 4","Tier 5"))))))))</f>
        <v>BLANK</v>
      </c>
      <c r="U159" s="115" t="str">
        <f t="shared" si="9"/>
        <v>NO</v>
      </c>
      <c r="V159" s="114" t="str">
        <f t="shared" si="10"/>
        <v>NO</v>
      </c>
      <c r="W159" s="114" t="str">
        <f t="shared" si="11"/>
        <v>NO</v>
      </c>
      <c r="X159" s="108"/>
      <c r="Y159" s="97"/>
      <c r="Z159" s="77"/>
    </row>
    <row r="160" spans="1:26" x14ac:dyDescent="0.3">
      <c r="A160" s="47">
        <v>1025</v>
      </c>
      <c r="B160" s="73" t="s">
        <v>76</v>
      </c>
      <c r="C160" s="125" t="s">
        <v>394</v>
      </c>
      <c r="D160" s="73" t="s">
        <v>73</v>
      </c>
      <c r="E160" s="73" t="s">
        <v>81</v>
      </c>
      <c r="F160" s="73" t="s">
        <v>81</v>
      </c>
      <c r="G160" s="89" t="s">
        <v>986</v>
      </c>
      <c r="H160" s="94" t="s">
        <v>73</v>
      </c>
      <c r="I160" s="82" t="s">
        <v>72</v>
      </c>
      <c r="J160" s="74" t="s">
        <v>989</v>
      </c>
      <c r="K160" s="74" t="s">
        <v>989</v>
      </c>
      <c r="L160" s="93" t="str">
        <f t="shared" si="8"/>
        <v>Non Lead</v>
      </c>
      <c r="M160" s="109"/>
      <c r="N160" s="73"/>
      <c r="O160" s="73"/>
      <c r="P160" s="73"/>
      <c r="Q160" s="72"/>
      <c r="R160" s="73"/>
      <c r="S160" s="98" t="str">
        <f>IF(OR(B160="",$C$3="",$G$3=""),"ERROR",IF(AND(B160='Dropdown Answer Key'!$B$12,OR(E160="Lead",E160="U, May have L",E160="COM",E160="")),"Lead",IF(AND(B160='Dropdown Answer Key'!$B$12,OR(AND(E160="GALV",H160="Y"),AND(E160="GALV",H160="UN"),AND(E160="GALV",H160=""))),"GRR",IF(AND(B160='Dropdown Answer Key'!$B$12,E160="Unknown"),"Unknown SL",IF(AND(B160='Dropdown Answer Key'!$B$13,OR(F160="Lead",F160="U, May have L",F160="COM",F160="")),"Lead",IF(AND(B160='Dropdown Answer Key'!$B$13,OR(AND(F160="GALV",H160="Y"),AND(F160="GALV",H160="UN"),AND(F160="GALV",H160=""))),"GRR",IF(AND(B160='Dropdown Answer Key'!$B$13,F160="Unknown"),"Unknown SL",IF(AND(B160='Dropdown Answer Key'!$B$14,OR(E160="Lead",E160="U, May have L",E160="COM",E160="")),"Lead",IF(AND(B160='Dropdown Answer Key'!$B$14,OR(F160="Lead",F160="U, May have L",F160="COM",F160="")),"Lead",IF(AND(B160='Dropdown Answer Key'!$B$14,OR(AND(E160="GALV",H160="Y"),AND(E160="GALV",H160="UN"),AND(E160="GALV",H160=""),AND(F160="GALV",H160="Y"),AND(F160="GALV",H160="UN"),AND(F160="GALV",H160=""),AND(F160="GALV",I160="Y"),AND(F160="GALV",I160="UN"),AND(F160="GALV",I160=""))),"GRR",IF(AND(B160='Dropdown Answer Key'!$B$14,OR(E160="Unknown",F160="Unknown")),"Unknown SL","Non Lead")))))))))))</f>
        <v>Non Lead</v>
      </c>
      <c r="T160" s="75" t="str">
        <f>IF(OR(M160="",Q160="",S160="ERROR"),"BLANK",IF((AND(M160='Dropdown Answer Key'!$B$25,OR('Service Line Inventory'!S160="Lead",S160="Unknown SL"))),"Tier 1",IF(AND('Service Line Inventory'!M160='Dropdown Answer Key'!$B$26,OR('Service Line Inventory'!S160="Lead",S160="Unknown SL")),"Tier 2",IF(AND('Service Line Inventory'!M160='Dropdown Answer Key'!$B$27,OR('Service Line Inventory'!S160="Lead",S160="Unknown SL")),"Tier 2",IF('Service Line Inventory'!S160="GRR","Tier 3",IF((AND('Service Line Inventory'!M160='Dropdown Answer Key'!$B$25,'Service Line Inventory'!Q160='Dropdown Answer Key'!$M$25,O160='Dropdown Answer Key'!$G$27,'Service Line Inventory'!P160='Dropdown Answer Key'!$J$27,S160="Non Lead")),"Tier 4",IF((AND('Service Line Inventory'!M160='Dropdown Answer Key'!$B$25,'Service Line Inventory'!Q160='Dropdown Answer Key'!$M$25,O160='Dropdown Answer Key'!$G$27,S160="Non Lead")),"Tier 4",IF((AND('Service Line Inventory'!M160='Dropdown Answer Key'!$B$25,'Service Line Inventory'!Q160='Dropdown Answer Key'!$M$25,'Service Line Inventory'!P160='Dropdown Answer Key'!$J$27,S160="Non Lead")),"Tier 4","Tier 5"))))))))</f>
        <v>BLANK</v>
      </c>
      <c r="U160" s="101" t="str">
        <f t="shared" si="9"/>
        <v>NO</v>
      </c>
      <c r="V160" s="75" t="str">
        <f t="shared" si="10"/>
        <v>NO</v>
      </c>
      <c r="W160" s="75" t="str">
        <f t="shared" si="11"/>
        <v>NO</v>
      </c>
      <c r="X160" s="107"/>
      <c r="Y160" s="76"/>
      <c r="Z160" s="77"/>
    </row>
    <row r="161" spans="1:26" x14ac:dyDescent="0.3">
      <c r="A161" s="47">
        <v>1030</v>
      </c>
      <c r="B161" s="73" t="s">
        <v>76</v>
      </c>
      <c r="C161" s="125" t="s">
        <v>395</v>
      </c>
      <c r="D161" s="73" t="s">
        <v>73</v>
      </c>
      <c r="E161" s="73" t="s">
        <v>81</v>
      </c>
      <c r="F161" s="73" t="s">
        <v>81</v>
      </c>
      <c r="G161" s="89" t="s">
        <v>986</v>
      </c>
      <c r="H161" s="94" t="s">
        <v>73</v>
      </c>
      <c r="I161" s="82" t="s">
        <v>72</v>
      </c>
      <c r="J161" s="74" t="s">
        <v>989</v>
      </c>
      <c r="K161" s="74" t="s">
        <v>989</v>
      </c>
      <c r="L161" s="94" t="str">
        <f t="shared" si="8"/>
        <v>Non Lead</v>
      </c>
      <c r="M161" s="110"/>
      <c r="N161" s="82"/>
      <c r="O161" s="82"/>
      <c r="P161" s="82"/>
      <c r="Q161" s="81"/>
      <c r="R161" s="82"/>
      <c r="S161" s="113" t="str">
        <f>IF(OR(B161="",$C$3="",$G$3=""),"ERROR",IF(AND(B161='Dropdown Answer Key'!$B$12,OR(E161="Lead",E161="U, May have L",E161="COM",E161="")),"Lead",IF(AND(B161='Dropdown Answer Key'!$B$12,OR(AND(E161="GALV",H161="Y"),AND(E161="GALV",H161="UN"),AND(E161="GALV",H161=""))),"GRR",IF(AND(B161='Dropdown Answer Key'!$B$12,E161="Unknown"),"Unknown SL",IF(AND(B161='Dropdown Answer Key'!$B$13,OR(F161="Lead",F161="U, May have L",F161="COM",F161="")),"Lead",IF(AND(B161='Dropdown Answer Key'!$B$13,OR(AND(F161="GALV",H161="Y"),AND(F161="GALV",H161="UN"),AND(F161="GALV",H161=""))),"GRR",IF(AND(B161='Dropdown Answer Key'!$B$13,F161="Unknown"),"Unknown SL",IF(AND(B161='Dropdown Answer Key'!$B$14,OR(E161="Lead",E161="U, May have L",E161="COM",E161="")),"Lead",IF(AND(B161='Dropdown Answer Key'!$B$14,OR(F161="Lead",F161="U, May have L",F161="COM",F161="")),"Lead",IF(AND(B161='Dropdown Answer Key'!$B$14,OR(AND(E161="GALV",H161="Y"),AND(E161="GALV",H161="UN"),AND(E161="GALV",H161=""),AND(F161="GALV",H161="Y"),AND(F161="GALV",H161="UN"),AND(F161="GALV",H161=""),AND(F161="GALV",I161="Y"),AND(F161="GALV",I161="UN"),AND(F161="GALV",I161=""))),"GRR",IF(AND(B161='Dropdown Answer Key'!$B$14,OR(E161="Unknown",F161="Unknown")),"Unknown SL","Non Lead")))))))))))</f>
        <v>Non Lead</v>
      </c>
      <c r="T161" s="114" t="str">
        <f>IF(OR(M161="",Q161="",S161="ERROR"),"BLANK",IF((AND(M161='Dropdown Answer Key'!$B$25,OR('Service Line Inventory'!S161="Lead",S161="Unknown SL"))),"Tier 1",IF(AND('Service Line Inventory'!M161='Dropdown Answer Key'!$B$26,OR('Service Line Inventory'!S161="Lead",S161="Unknown SL")),"Tier 2",IF(AND('Service Line Inventory'!M161='Dropdown Answer Key'!$B$27,OR('Service Line Inventory'!S161="Lead",S161="Unknown SL")),"Tier 2",IF('Service Line Inventory'!S161="GRR","Tier 3",IF((AND('Service Line Inventory'!M161='Dropdown Answer Key'!$B$25,'Service Line Inventory'!Q161='Dropdown Answer Key'!$M$25,O161='Dropdown Answer Key'!$G$27,'Service Line Inventory'!P161='Dropdown Answer Key'!$J$27,S161="Non Lead")),"Tier 4",IF((AND('Service Line Inventory'!M161='Dropdown Answer Key'!$B$25,'Service Line Inventory'!Q161='Dropdown Answer Key'!$M$25,O161='Dropdown Answer Key'!$G$27,S161="Non Lead")),"Tier 4",IF((AND('Service Line Inventory'!M161='Dropdown Answer Key'!$B$25,'Service Line Inventory'!Q161='Dropdown Answer Key'!$M$25,'Service Line Inventory'!P161='Dropdown Answer Key'!$J$27,S161="Non Lead")),"Tier 4","Tier 5"))))))))</f>
        <v>BLANK</v>
      </c>
      <c r="U161" s="115" t="str">
        <f t="shared" si="9"/>
        <v>NO</v>
      </c>
      <c r="V161" s="114" t="str">
        <f t="shared" si="10"/>
        <v>NO</v>
      </c>
      <c r="W161" s="114" t="str">
        <f t="shared" si="11"/>
        <v>NO</v>
      </c>
      <c r="X161" s="108"/>
      <c r="Y161" s="97"/>
      <c r="Z161" s="77"/>
    </row>
    <row r="162" spans="1:26" x14ac:dyDescent="0.3">
      <c r="A162" s="47">
        <v>1040</v>
      </c>
      <c r="B162" s="73" t="s">
        <v>76</v>
      </c>
      <c r="C162" s="125" t="s">
        <v>396</v>
      </c>
      <c r="D162" s="73" t="s">
        <v>73</v>
      </c>
      <c r="E162" s="73" t="s">
        <v>81</v>
      </c>
      <c r="F162" s="73" t="s">
        <v>81</v>
      </c>
      <c r="G162" s="89" t="s">
        <v>986</v>
      </c>
      <c r="H162" s="94" t="s">
        <v>73</v>
      </c>
      <c r="I162" s="82" t="s">
        <v>72</v>
      </c>
      <c r="J162" s="74" t="s">
        <v>989</v>
      </c>
      <c r="K162" s="74" t="s">
        <v>989</v>
      </c>
      <c r="L162" s="93" t="str">
        <f t="shared" si="8"/>
        <v>Non Lead</v>
      </c>
      <c r="M162" s="109"/>
      <c r="N162" s="73"/>
      <c r="O162" s="73"/>
      <c r="P162" s="73"/>
      <c r="Q162" s="72"/>
      <c r="R162" s="73"/>
      <c r="S162" s="98" t="str">
        <f>IF(OR(B162="",$C$3="",$G$3=""),"ERROR",IF(AND(B162='Dropdown Answer Key'!$B$12,OR(E162="Lead",E162="U, May have L",E162="COM",E162="")),"Lead",IF(AND(B162='Dropdown Answer Key'!$B$12,OR(AND(E162="GALV",H162="Y"),AND(E162="GALV",H162="UN"),AND(E162="GALV",H162=""))),"GRR",IF(AND(B162='Dropdown Answer Key'!$B$12,E162="Unknown"),"Unknown SL",IF(AND(B162='Dropdown Answer Key'!$B$13,OR(F162="Lead",F162="U, May have L",F162="COM",F162="")),"Lead",IF(AND(B162='Dropdown Answer Key'!$B$13,OR(AND(F162="GALV",H162="Y"),AND(F162="GALV",H162="UN"),AND(F162="GALV",H162=""))),"GRR",IF(AND(B162='Dropdown Answer Key'!$B$13,F162="Unknown"),"Unknown SL",IF(AND(B162='Dropdown Answer Key'!$B$14,OR(E162="Lead",E162="U, May have L",E162="COM",E162="")),"Lead",IF(AND(B162='Dropdown Answer Key'!$B$14,OR(F162="Lead",F162="U, May have L",F162="COM",F162="")),"Lead",IF(AND(B162='Dropdown Answer Key'!$B$14,OR(AND(E162="GALV",H162="Y"),AND(E162="GALV",H162="UN"),AND(E162="GALV",H162=""),AND(F162="GALV",H162="Y"),AND(F162="GALV",H162="UN"),AND(F162="GALV",H162=""),AND(F162="GALV",I162="Y"),AND(F162="GALV",I162="UN"),AND(F162="GALV",I162=""))),"GRR",IF(AND(B162='Dropdown Answer Key'!$B$14,OR(E162="Unknown",F162="Unknown")),"Unknown SL","Non Lead")))))))))))</f>
        <v>Non Lead</v>
      </c>
      <c r="T162" s="75" t="str">
        <f>IF(OR(M162="",Q162="",S162="ERROR"),"BLANK",IF((AND(M162='Dropdown Answer Key'!$B$25,OR('Service Line Inventory'!S162="Lead",S162="Unknown SL"))),"Tier 1",IF(AND('Service Line Inventory'!M162='Dropdown Answer Key'!$B$26,OR('Service Line Inventory'!S162="Lead",S162="Unknown SL")),"Tier 2",IF(AND('Service Line Inventory'!M162='Dropdown Answer Key'!$B$27,OR('Service Line Inventory'!S162="Lead",S162="Unknown SL")),"Tier 2",IF('Service Line Inventory'!S162="GRR","Tier 3",IF((AND('Service Line Inventory'!M162='Dropdown Answer Key'!$B$25,'Service Line Inventory'!Q162='Dropdown Answer Key'!$M$25,O162='Dropdown Answer Key'!$G$27,'Service Line Inventory'!P162='Dropdown Answer Key'!$J$27,S162="Non Lead")),"Tier 4",IF((AND('Service Line Inventory'!M162='Dropdown Answer Key'!$B$25,'Service Line Inventory'!Q162='Dropdown Answer Key'!$M$25,O162='Dropdown Answer Key'!$G$27,S162="Non Lead")),"Tier 4",IF((AND('Service Line Inventory'!M162='Dropdown Answer Key'!$B$25,'Service Line Inventory'!Q162='Dropdown Answer Key'!$M$25,'Service Line Inventory'!P162='Dropdown Answer Key'!$J$27,S162="Non Lead")),"Tier 4","Tier 5"))))))))</f>
        <v>BLANK</v>
      </c>
      <c r="U162" s="101" t="str">
        <f t="shared" si="9"/>
        <v>NO</v>
      </c>
      <c r="V162" s="75" t="str">
        <f t="shared" si="10"/>
        <v>NO</v>
      </c>
      <c r="W162" s="75" t="str">
        <f t="shared" si="11"/>
        <v>NO</v>
      </c>
      <c r="X162" s="107"/>
      <c r="Y162" s="76"/>
      <c r="Z162" s="77"/>
    </row>
    <row r="163" spans="1:26" x14ac:dyDescent="0.3">
      <c r="A163" s="47">
        <v>1045</v>
      </c>
      <c r="B163" s="73" t="s">
        <v>76</v>
      </c>
      <c r="C163" s="125" t="s">
        <v>397</v>
      </c>
      <c r="D163" s="73" t="s">
        <v>73</v>
      </c>
      <c r="E163" s="73" t="s">
        <v>81</v>
      </c>
      <c r="F163" s="73" t="s">
        <v>81</v>
      </c>
      <c r="G163" s="89" t="s">
        <v>986</v>
      </c>
      <c r="H163" s="94" t="s">
        <v>73</v>
      </c>
      <c r="I163" s="82" t="s">
        <v>72</v>
      </c>
      <c r="J163" s="74" t="s">
        <v>989</v>
      </c>
      <c r="K163" s="74" t="s">
        <v>989</v>
      </c>
      <c r="L163" s="94" t="str">
        <f t="shared" si="8"/>
        <v>Non Lead</v>
      </c>
      <c r="M163" s="110"/>
      <c r="N163" s="82"/>
      <c r="O163" s="82"/>
      <c r="P163" s="82"/>
      <c r="Q163" s="81"/>
      <c r="R163" s="82"/>
      <c r="S163" s="113" t="str">
        <f>IF(OR(B163="",$C$3="",$G$3=""),"ERROR",IF(AND(B163='Dropdown Answer Key'!$B$12,OR(E163="Lead",E163="U, May have L",E163="COM",E163="")),"Lead",IF(AND(B163='Dropdown Answer Key'!$B$12,OR(AND(E163="GALV",H163="Y"),AND(E163="GALV",H163="UN"),AND(E163="GALV",H163=""))),"GRR",IF(AND(B163='Dropdown Answer Key'!$B$12,E163="Unknown"),"Unknown SL",IF(AND(B163='Dropdown Answer Key'!$B$13,OR(F163="Lead",F163="U, May have L",F163="COM",F163="")),"Lead",IF(AND(B163='Dropdown Answer Key'!$B$13,OR(AND(F163="GALV",H163="Y"),AND(F163="GALV",H163="UN"),AND(F163="GALV",H163=""))),"GRR",IF(AND(B163='Dropdown Answer Key'!$B$13,F163="Unknown"),"Unknown SL",IF(AND(B163='Dropdown Answer Key'!$B$14,OR(E163="Lead",E163="U, May have L",E163="COM",E163="")),"Lead",IF(AND(B163='Dropdown Answer Key'!$B$14,OR(F163="Lead",F163="U, May have L",F163="COM",F163="")),"Lead",IF(AND(B163='Dropdown Answer Key'!$B$14,OR(AND(E163="GALV",H163="Y"),AND(E163="GALV",H163="UN"),AND(E163="GALV",H163=""),AND(F163="GALV",H163="Y"),AND(F163="GALV",H163="UN"),AND(F163="GALV",H163=""),AND(F163="GALV",I163="Y"),AND(F163="GALV",I163="UN"),AND(F163="GALV",I163=""))),"GRR",IF(AND(B163='Dropdown Answer Key'!$B$14,OR(E163="Unknown",F163="Unknown")),"Unknown SL","Non Lead")))))))))))</f>
        <v>Non Lead</v>
      </c>
      <c r="T163" s="114" t="str">
        <f>IF(OR(M163="",Q163="",S163="ERROR"),"BLANK",IF((AND(M163='Dropdown Answer Key'!$B$25,OR('Service Line Inventory'!S163="Lead",S163="Unknown SL"))),"Tier 1",IF(AND('Service Line Inventory'!M163='Dropdown Answer Key'!$B$26,OR('Service Line Inventory'!S163="Lead",S163="Unknown SL")),"Tier 2",IF(AND('Service Line Inventory'!M163='Dropdown Answer Key'!$B$27,OR('Service Line Inventory'!S163="Lead",S163="Unknown SL")),"Tier 2",IF('Service Line Inventory'!S163="GRR","Tier 3",IF((AND('Service Line Inventory'!M163='Dropdown Answer Key'!$B$25,'Service Line Inventory'!Q163='Dropdown Answer Key'!$M$25,O163='Dropdown Answer Key'!$G$27,'Service Line Inventory'!P163='Dropdown Answer Key'!$J$27,S163="Non Lead")),"Tier 4",IF((AND('Service Line Inventory'!M163='Dropdown Answer Key'!$B$25,'Service Line Inventory'!Q163='Dropdown Answer Key'!$M$25,O163='Dropdown Answer Key'!$G$27,S163="Non Lead")),"Tier 4",IF((AND('Service Line Inventory'!M163='Dropdown Answer Key'!$B$25,'Service Line Inventory'!Q163='Dropdown Answer Key'!$M$25,'Service Line Inventory'!P163='Dropdown Answer Key'!$J$27,S163="Non Lead")),"Tier 4","Tier 5"))))))))</f>
        <v>BLANK</v>
      </c>
      <c r="U163" s="115" t="str">
        <f t="shared" si="9"/>
        <v>NO</v>
      </c>
      <c r="V163" s="114" t="str">
        <f t="shared" si="10"/>
        <v>NO</v>
      </c>
      <c r="W163" s="114" t="str">
        <f t="shared" si="11"/>
        <v>NO</v>
      </c>
      <c r="X163" s="108"/>
      <c r="Y163" s="97"/>
      <c r="Z163" s="77"/>
    </row>
    <row r="164" spans="1:26" x14ac:dyDescent="0.3">
      <c r="A164" s="47">
        <v>1055</v>
      </c>
      <c r="B164" s="73" t="s">
        <v>76</v>
      </c>
      <c r="C164" s="125" t="s">
        <v>398</v>
      </c>
      <c r="D164" s="73" t="s">
        <v>73</v>
      </c>
      <c r="E164" s="73" t="s">
        <v>81</v>
      </c>
      <c r="F164" s="73" t="s">
        <v>81</v>
      </c>
      <c r="G164" s="89" t="s">
        <v>986</v>
      </c>
      <c r="H164" s="94" t="s">
        <v>73</v>
      </c>
      <c r="I164" s="82" t="s">
        <v>72</v>
      </c>
      <c r="J164" s="74" t="s">
        <v>989</v>
      </c>
      <c r="K164" s="74" t="s">
        <v>989</v>
      </c>
      <c r="L164" s="93" t="str">
        <f t="shared" si="8"/>
        <v>Non Lead</v>
      </c>
      <c r="M164" s="109"/>
      <c r="N164" s="73"/>
      <c r="O164" s="73"/>
      <c r="P164" s="73"/>
      <c r="Q164" s="72"/>
      <c r="R164" s="73"/>
      <c r="S164" s="98" t="str">
        <f>IF(OR(B164="",$C$3="",$G$3=""),"ERROR",IF(AND(B164='Dropdown Answer Key'!$B$12,OR(E164="Lead",E164="U, May have L",E164="COM",E164="")),"Lead",IF(AND(B164='Dropdown Answer Key'!$B$12,OR(AND(E164="GALV",H164="Y"),AND(E164="GALV",H164="UN"),AND(E164="GALV",H164=""))),"GRR",IF(AND(B164='Dropdown Answer Key'!$B$12,E164="Unknown"),"Unknown SL",IF(AND(B164='Dropdown Answer Key'!$B$13,OR(F164="Lead",F164="U, May have L",F164="COM",F164="")),"Lead",IF(AND(B164='Dropdown Answer Key'!$B$13,OR(AND(F164="GALV",H164="Y"),AND(F164="GALV",H164="UN"),AND(F164="GALV",H164=""))),"GRR",IF(AND(B164='Dropdown Answer Key'!$B$13,F164="Unknown"),"Unknown SL",IF(AND(B164='Dropdown Answer Key'!$B$14,OR(E164="Lead",E164="U, May have L",E164="COM",E164="")),"Lead",IF(AND(B164='Dropdown Answer Key'!$B$14,OR(F164="Lead",F164="U, May have L",F164="COM",F164="")),"Lead",IF(AND(B164='Dropdown Answer Key'!$B$14,OR(AND(E164="GALV",H164="Y"),AND(E164="GALV",H164="UN"),AND(E164="GALV",H164=""),AND(F164="GALV",H164="Y"),AND(F164="GALV",H164="UN"),AND(F164="GALV",H164=""),AND(F164="GALV",I164="Y"),AND(F164="GALV",I164="UN"),AND(F164="GALV",I164=""))),"GRR",IF(AND(B164='Dropdown Answer Key'!$B$14,OR(E164="Unknown",F164="Unknown")),"Unknown SL","Non Lead")))))))))))</f>
        <v>Non Lead</v>
      </c>
      <c r="T164" s="75" t="str">
        <f>IF(OR(M164="",Q164="",S164="ERROR"),"BLANK",IF((AND(M164='Dropdown Answer Key'!$B$25,OR('Service Line Inventory'!S164="Lead",S164="Unknown SL"))),"Tier 1",IF(AND('Service Line Inventory'!M164='Dropdown Answer Key'!$B$26,OR('Service Line Inventory'!S164="Lead",S164="Unknown SL")),"Tier 2",IF(AND('Service Line Inventory'!M164='Dropdown Answer Key'!$B$27,OR('Service Line Inventory'!S164="Lead",S164="Unknown SL")),"Tier 2",IF('Service Line Inventory'!S164="GRR","Tier 3",IF((AND('Service Line Inventory'!M164='Dropdown Answer Key'!$B$25,'Service Line Inventory'!Q164='Dropdown Answer Key'!$M$25,O164='Dropdown Answer Key'!$G$27,'Service Line Inventory'!P164='Dropdown Answer Key'!$J$27,S164="Non Lead")),"Tier 4",IF((AND('Service Line Inventory'!M164='Dropdown Answer Key'!$B$25,'Service Line Inventory'!Q164='Dropdown Answer Key'!$M$25,O164='Dropdown Answer Key'!$G$27,S164="Non Lead")),"Tier 4",IF((AND('Service Line Inventory'!M164='Dropdown Answer Key'!$B$25,'Service Line Inventory'!Q164='Dropdown Answer Key'!$M$25,'Service Line Inventory'!P164='Dropdown Answer Key'!$J$27,S164="Non Lead")),"Tier 4","Tier 5"))))))))</f>
        <v>BLANK</v>
      </c>
      <c r="U164" s="101" t="str">
        <f t="shared" si="9"/>
        <v>NO</v>
      </c>
      <c r="V164" s="75" t="str">
        <f t="shared" si="10"/>
        <v>NO</v>
      </c>
      <c r="W164" s="75" t="str">
        <f t="shared" si="11"/>
        <v>NO</v>
      </c>
      <c r="X164" s="107"/>
      <c r="Y164" s="76"/>
      <c r="Z164" s="77"/>
    </row>
    <row r="165" spans="1:26" x14ac:dyDescent="0.3">
      <c r="A165" s="47">
        <v>1060</v>
      </c>
      <c r="B165" s="73" t="s">
        <v>76</v>
      </c>
      <c r="C165" s="125" t="s">
        <v>399</v>
      </c>
      <c r="D165" s="73" t="s">
        <v>73</v>
      </c>
      <c r="E165" s="73" t="s">
        <v>81</v>
      </c>
      <c r="F165" s="73" t="s">
        <v>81</v>
      </c>
      <c r="G165" s="89" t="s">
        <v>986</v>
      </c>
      <c r="H165" s="94" t="s">
        <v>73</v>
      </c>
      <c r="I165" s="82" t="s">
        <v>72</v>
      </c>
      <c r="J165" s="74" t="s">
        <v>989</v>
      </c>
      <c r="K165" s="74" t="s">
        <v>989</v>
      </c>
      <c r="L165" s="94" t="str">
        <f t="shared" si="8"/>
        <v>Non Lead</v>
      </c>
      <c r="M165" s="110"/>
      <c r="N165" s="82"/>
      <c r="O165" s="82"/>
      <c r="P165" s="82"/>
      <c r="Q165" s="81"/>
      <c r="R165" s="82"/>
      <c r="S165" s="113" t="str">
        <f>IF(OR(B165="",$C$3="",$G$3=""),"ERROR",IF(AND(B165='Dropdown Answer Key'!$B$12,OR(E165="Lead",E165="U, May have L",E165="COM",E165="")),"Lead",IF(AND(B165='Dropdown Answer Key'!$B$12,OR(AND(E165="GALV",H165="Y"),AND(E165="GALV",H165="UN"),AND(E165="GALV",H165=""))),"GRR",IF(AND(B165='Dropdown Answer Key'!$B$12,E165="Unknown"),"Unknown SL",IF(AND(B165='Dropdown Answer Key'!$B$13,OR(F165="Lead",F165="U, May have L",F165="COM",F165="")),"Lead",IF(AND(B165='Dropdown Answer Key'!$B$13,OR(AND(F165="GALV",H165="Y"),AND(F165="GALV",H165="UN"),AND(F165="GALV",H165=""))),"GRR",IF(AND(B165='Dropdown Answer Key'!$B$13,F165="Unknown"),"Unknown SL",IF(AND(B165='Dropdown Answer Key'!$B$14,OR(E165="Lead",E165="U, May have L",E165="COM",E165="")),"Lead",IF(AND(B165='Dropdown Answer Key'!$B$14,OR(F165="Lead",F165="U, May have L",F165="COM",F165="")),"Lead",IF(AND(B165='Dropdown Answer Key'!$B$14,OR(AND(E165="GALV",H165="Y"),AND(E165="GALV",H165="UN"),AND(E165="GALV",H165=""),AND(F165="GALV",H165="Y"),AND(F165="GALV",H165="UN"),AND(F165="GALV",H165=""),AND(F165="GALV",I165="Y"),AND(F165="GALV",I165="UN"),AND(F165="GALV",I165=""))),"GRR",IF(AND(B165='Dropdown Answer Key'!$B$14,OR(E165="Unknown",F165="Unknown")),"Unknown SL","Non Lead")))))))))))</f>
        <v>Non Lead</v>
      </c>
      <c r="T165" s="114" t="str">
        <f>IF(OR(M165="",Q165="",S165="ERROR"),"BLANK",IF((AND(M165='Dropdown Answer Key'!$B$25,OR('Service Line Inventory'!S165="Lead",S165="Unknown SL"))),"Tier 1",IF(AND('Service Line Inventory'!M165='Dropdown Answer Key'!$B$26,OR('Service Line Inventory'!S165="Lead",S165="Unknown SL")),"Tier 2",IF(AND('Service Line Inventory'!M165='Dropdown Answer Key'!$B$27,OR('Service Line Inventory'!S165="Lead",S165="Unknown SL")),"Tier 2",IF('Service Line Inventory'!S165="GRR","Tier 3",IF((AND('Service Line Inventory'!M165='Dropdown Answer Key'!$B$25,'Service Line Inventory'!Q165='Dropdown Answer Key'!$M$25,O165='Dropdown Answer Key'!$G$27,'Service Line Inventory'!P165='Dropdown Answer Key'!$J$27,S165="Non Lead")),"Tier 4",IF((AND('Service Line Inventory'!M165='Dropdown Answer Key'!$B$25,'Service Line Inventory'!Q165='Dropdown Answer Key'!$M$25,O165='Dropdown Answer Key'!$G$27,S165="Non Lead")),"Tier 4",IF((AND('Service Line Inventory'!M165='Dropdown Answer Key'!$B$25,'Service Line Inventory'!Q165='Dropdown Answer Key'!$M$25,'Service Line Inventory'!P165='Dropdown Answer Key'!$J$27,S165="Non Lead")),"Tier 4","Tier 5"))))))))</f>
        <v>BLANK</v>
      </c>
      <c r="U165" s="115" t="str">
        <f t="shared" si="9"/>
        <v>NO</v>
      </c>
      <c r="V165" s="114" t="str">
        <f t="shared" si="10"/>
        <v>NO</v>
      </c>
      <c r="W165" s="114" t="str">
        <f t="shared" si="11"/>
        <v>NO</v>
      </c>
      <c r="X165" s="108"/>
      <c r="Y165" s="97"/>
      <c r="Z165" s="77"/>
    </row>
    <row r="166" spans="1:26" x14ac:dyDescent="0.3">
      <c r="A166" s="47">
        <v>1063</v>
      </c>
      <c r="B166" s="73" t="s">
        <v>76</v>
      </c>
      <c r="C166" s="125" t="s">
        <v>400</v>
      </c>
      <c r="D166" s="73" t="s">
        <v>73</v>
      </c>
      <c r="E166" s="73" t="s">
        <v>81</v>
      </c>
      <c r="F166" s="73" t="s">
        <v>81</v>
      </c>
      <c r="G166" s="89" t="s">
        <v>986</v>
      </c>
      <c r="H166" s="94" t="s">
        <v>73</v>
      </c>
      <c r="I166" s="82" t="s">
        <v>72</v>
      </c>
      <c r="J166" s="74" t="s">
        <v>989</v>
      </c>
      <c r="K166" s="74" t="s">
        <v>989</v>
      </c>
      <c r="L166" s="93" t="str">
        <f t="shared" si="8"/>
        <v>Non Lead</v>
      </c>
      <c r="M166" s="109"/>
      <c r="N166" s="73"/>
      <c r="O166" s="73"/>
      <c r="P166" s="73"/>
      <c r="Q166" s="72"/>
      <c r="R166" s="73"/>
      <c r="S166" s="98" t="str">
        <f>IF(OR(B166="",$C$3="",$G$3=""),"ERROR",IF(AND(B166='Dropdown Answer Key'!$B$12,OR(E166="Lead",E166="U, May have L",E166="COM",E166="")),"Lead",IF(AND(B166='Dropdown Answer Key'!$B$12,OR(AND(E166="GALV",H166="Y"),AND(E166="GALV",H166="UN"),AND(E166="GALV",H166=""))),"GRR",IF(AND(B166='Dropdown Answer Key'!$B$12,E166="Unknown"),"Unknown SL",IF(AND(B166='Dropdown Answer Key'!$B$13,OR(F166="Lead",F166="U, May have L",F166="COM",F166="")),"Lead",IF(AND(B166='Dropdown Answer Key'!$B$13,OR(AND(F166="GALV",H166="Y"),AND(F166="GALV",H166="UN"),AND(F166="GALV",H166=""))),"GRR",IF(AND(B166='Dropdown Answer Key'!$B$13,F166="Unknown"),"Unknown SL",IF(AND(B166='Dropdown Answer Key'!$B$14,OR(E166="Lead",E166="U, May have L",E166="COM",E166="")),"Lead",IF(AND(B166='Dropdown Answer Key'!$B$14,OR(F166="Lead",F166="U, May have L",F166="COM",F166="")),"Lead",IF(AND(B166='Dropdown Answer Key'!$B$14,OR(AND(E166="GALV",H166="Y"),AND(E166="GALV",H166="UN"),AND(E166="GALV",H166=""),AND(F166="GALV",H166="Y"),AND(F166="GALV",H166="UN"),AND(F166="GALV",H166=""),AND(F166="GALV",I166="Y"),AND(F166="GALV",I166="UN"),AND(F166="GALV",I166=""))),"GRR",IF(AND(B166='Dropdown Answer Key'!$B$14,OR(E166="Unknown",F166="Unknown")),"Unknown SL","Non Lead")))))))))))</f>
        <v>Non Lead</v>
      </c>
      <c r="T166" s="75" t="str">
        <f>IF(OR(M166="",Q166="",S166="ERROR"),"BLANK",IF((AND(M166='Dropdown Answer Key'!$B$25,OR('Service Line Inventory'!S166="Lead",S166="Unknown SL"))),"Tier 1",IF(AND('Service Line Inventory'!M166='Dropdown Answer Key'!$B$26,OR('Service Line Inventory'!S166="Lead",S166="Unknown SL")),"Tier 2",IF(AND('Service Line Inventory'!M166='Dropdown Answer Key'!$B$27,OR('Service Line Inventory'!S166="Lead",S166="Unknown SL")),"Tier 2",IF('Service Line Inventory'!S166="GRR","Tier 3",IF((AND('Service Line Inventory'!M166='Dropdown Answer Key'!$B$25,'Service Line Inventory'!Q166='Dropdown Answer Key'!$M$25,O166='Dropdown Answer Key'!$G$27,'Service Line Inventory'!P166='Dropdown Answer Key'!$J$27,S166="Non Lead")),"Tier 4",IF((AND('Service Line Inventory'!M166='Dropdown Answer Key'!$B$25,'Service Line Inventory'!Q166='Dropdown Answer Key'!$M$25,O166='Dropdown Answer Key'!$G$27,S166="Non Lead")),"Tier 4",IF((AND('Service Line Inventory'!M166='Dropdown Answer Key'!$B$25,'Service Line Inventory'!Q166='Dropdown Answer Key'!$M$25,'Service Line Inventory'!P166='Dropdown Answer Key'!$J$27,S166="Non Lead")),"Tier 4","Tier 5"))))))))</f>
        <v>BLANK</v>
      </c>
      <c r="U166" s="101" t="str">
        <f t="shared" si="9"/>
        <v>NO</v>
      </c>
      <c r="V166" s="75" t="str">
        <f t="shared" si="10"/>
        <v>NO</v>
      </c>
      <c r="W166" s="75" t="str">
        <f t="shared" si="11"/>
        <v>NO</v>
      </c>
      <c r="X166" s="107"/>
      <c r="Y166" s="76"/>
      <c r="Z166" s="77"/>
    </row>
    <row r="167" spans="1:26" x14ac:dyDescent="0.3">
      <c r="A167" s="47">
        <v>1064</v>
      </c>
      <c r="B167" s="73" t="s">
        <v>76</v>
      </c>
      <c r="C167" s="125" t="s">
        <v>401</v>
      </c>
      <c r="D167" s="73" t="s">
        <v>73</v>
      </c>
      <c r="E167" s="73" t="s">
        <v>81</v>
      </c>
      <c r="F167" s="73" t="s">
        <v>81</v>
      </c>
      <c r="G167" s="89" t="s">
        <v>986</v>
      </c>
      <c r="H167" s="94" t="s">
        <v>73</v>
      </c>
      <c r="I167" s="82" t="s">
        <v>72</v>
      </c>
      <c r="J167" s="74" t="s">
        <v>989</v>
      </c>
      <c r="K167" s="74" t="s">
        <v>989</v>
      </c>
      <c r="L167" s="94" t="str">
        <f t="shared" si="8"/>
        <v>Non Lead</v>
      </c>
      <c r="M167" s="110"/>
      <c r="N167" s="82"/>
      <c r="O167" s="82"/>
      <c r="P167" s="82"/>
      <c r="Q167" s="81"/>
      <c r="R167" s="82"/>
      <c r="S167" s="113" t="str">
        <f>IF(OR(B167="",$C$3="",$G$3=""),"ERROR",IF(AND(B167='Dropdown Answer Key'!$B$12,OR(E167="Lead",E167="U, May have L",E167="COM",E167="")),"Lead",IF(AND(B167='Dropdown Answer Key'!$B$12,OR(AND(E167="GALV",H167="Y"),AND(E167="GALV",H167="UN"),AND(E167="GALV",H167=""))),"GRR",IF(AND(B167='Dropdown Answer Key'!$B$12,E167="Unknown"),"Unknown SL",IF(AND(B167='Dropdown Answer Key'!$B$13,OR(F167="Lead",F167="U, May have L",F167="COM",F167="")),"Lead",IF(AND(B167='Dropdown Answer Key'!$B$13,OR(AND(F167="GALV",H167="Y"),AND(F167="GALV",H167="UN"),AND(F167="GALV",H167=""))),"GRR",IF(AND(B167='Dropdown Answer Key'!$B$13,F167="Unknown"),"Unknown SL",IF(AND(B167='Dropdown Answer Key'!$B$14,OR(E167="Lead",E167="U, May have L",E167="COM",E167="")),"Lead",IF(AND(B167='Dropdown Answer Key'!$B$14,OR(F167="Lead",F167="U, May have L",F167="COM",F167="")),"Lead",IF(AND(B167='Dropdown Answer Key'!$B$14,OR(AND(E167="GALV",H167="Y"),AND(E167="GALV",H167="UN"),AND(E167="GALV",H167=""),AND(F167="GALV",H167="Y"),AND(F167="GALV",H167="UN"),AND(F167="GALV",H167=""),AND(F167="GALV",I167="Y"),AND(F167="GALV",I167="UN"),AND(F167="GALV",I167=""))),"GRR",IF(AND(B167='Dropdown Answer Key'!$B$14,OR(E167="Unknown",F167="Unknown")),"Unknown SL","Non Lead")))))))))))</f>
        <v>Non Lead</v>
      </c>
      <c r="T167" s="114" t="str">
        <f>IF(OR(M167="",Q167="",S167="ERROR"),"BLANK",IF((AND(M167='Dropdown Answer Key'!$B$25,OR('Service Line Inventory'!S167="Lead",S167="Unknown SL"))),"Tier 1",IF(AND('Service Line Inventory'!M167='Dropdown Answer Key'!$B$26,OR('Service Line Inventory'!S167="Lead",S167="Unknown SL")),"Tier 2",IF(AND('Service Line Inventory'!M167='Dropdown Answer Key'!$B$27,OR('Service Line Inventory'!S167="Lead",S167="Unknown SL")),"Tier 2",IF('Service Line Inventory'!S167="GRR","Tier 3",IF((AND('Service Line Inventory'!M167='Dropdown Answer Key'!$B$25,'Service Line Inventory'!Q167='Dropdown Answer Key'!$M$25,O167='Dropdown Answer Key'!$G$27,'Service Line Inventory'!P167='Dropdown Answer Key'!$J$27,S167="Non Lead")),"Tier 4",IF((AND('Service Line Inventory'!M167='Dropdown Answer Key'!$B$25,'Service Line Inventory'!Q167='Dropdown Answer Key'!$M$25,O167='Dropdown Answer Key'!$G$27,S167="Non Lead")),"Tier 4",IF((AND('Service Line Inventory'!M167='Dropdown Answer Key'!$B$25,'Service Line Inventory'!Q167='Dropdown Answer Key'!$M$25,'Service Line Inventory'!P167='Dropdown Answer Key'!$J$27,S167="Non Lead")),"Tier 4","Tier 5"))))))))</f>
        <v>BLANK</v>
      </c>
      <c r="U167" s="115" t="str">
        <f t="shared" si="9"/>
        <v>NO</v>
      </c>
      <c r="V167" s="114" t="str">
        <f t="shared" si="10"/>
        <v>NO</v>
      </c>
      <c r="W167" s="114" t="str">
        <f t="shared" si="11"/>
        <v>NO</v>
      </c>
      <c r="X167" s="108"/>
      <c r="Y167" s="97"/>
      <c r="Z167" s="77"/>
    </row>
    <row r="168" spans="1:26" x14ac:dyDescent="0.3">
      <c r="A168" s="47">
        <v>1065</v>
      </c>
      <c r="B168" s="73" t="s">
        <v>76</v>
      </c>
      <c r="C168" s="125" t="s">
        <v>402</v>
      </c>
      <c r="D168" s="73" t="s">
        <v>73</v>
      </c>
      <c r="E168" s="73" t="s">
        <v>81</v>
      </c>
      <c r="F168" s="73" t="s">
        <v>81</v>
      </c>
      <c r="G168" s="89" t="s">
        <v>986</v>
      </c>
      <c r="H168" s="94" t="s">
        <v>73</v>
      </c>
      <c r="I168" s="82" t="s">
        <v>72</v>
      </c>
      <c r="J168" s="74" t="s">
        <v>989</v>
      </c>
      <c r="K168" s="74" t="s">
        <v>989</v>
      </c>
      <c r="L168" s="93" t="str">
        <f t="shared" si="8"/>
        <v>Non Lead</v>
      </c>
      <c r="M168" s="109"/>
      <c r="N168" s="73"/>
      <c r="O168" s="73"/>
      <c r="P168" s="73"/>
      <c r="Q168" s="72"/>
      <c r="R168" s="73"/>
      <c r="S168" s="98" t="str">
        <f>IF(OR(B168="",$C$3="",$G$3=""),"ERROR",IF(AND(B168='Dropdown Answer Key'!$B$12,OR(E168="Lead",E168="U, May have L",E168="COM",E168="")),"Lead",IF(AND(B168='Dropdown Answer Key'!$B$12,OR(AND(E168="GALV",H168="Y"),AND(E168="GALV",H168="UN"),AND(E168="GALV",H168=""))),"GRR",IF(AND(B168='Dropdown Answer Key'!$B$12,E168="Unknown"),"Unknown SL",IF(AND(B168='Dropdown Answer Key'!$B$13,OR(F168="Lead",F168="U, May have L",F168="COM",F168="")),"Lead",IF(AND(B168='Dropdown Answer Key'!$B$13,OR(AND(F168="GALV",H168="Y"),AND(F168="GALV",H168="UN"),AND(F168="GALV",H168=""))),"GRR",IF(AND(B168='Dropdown Answer Key'!$B$13,F168="Unknown"),"Unknown SL",IF(AND(B168='Dropdown Answer Key'!$B$14,OR(E168="Lead",E168="U, May have L",E168="COM",E168="")),"Lead",IF(AND(B168='Dropdown Answer Key'!$B$14,OR(F168="Lead",F168="U, May have L",F168="COM",F168="")),"Lead",IF(AND(B168='Dropdown Answer Key'!$B$14,OR(AND(E168="GALV",H168="Y"),AND(E168="GALV",H168="UN"),AND(E168="GALV",H168=""),AND(F168="GALV",H168="Y"),AND(F168="GALV",H168="UN"),AND(F168="GALV",H168=""),AND(F168="GALV",I168="Y"),AND(F168="GALV",I168="UN"),AND(F168="GALV",I168=""))),"GRR",IF(AND(B168='Dropdown Answer Key'!$B$14,OR(E168="Unknown",F168="Unknown")),"Unknown SL","Non Lead")))))))))))</f>
        <v>Non Lead</v>
      </c>
      <c r="T168" s="75" t="str">
        <f>IF(OR(M168="",Q168="",S168="ERROR"),"BLANK",IF((AND(M168='Dropdown Answer Key'!$B$25,OR('Service Line Inventory'!S168="Lead",S168="Unknown SL"))),"Tier 1",IF(AND('Service Line Inventory'!M168='Dropdown Answer Key'!$B$26,OR('Service Line Inventory'!S168="Lead",S168="Unknown SL")),"Tier 2",IF(AND('Service Line Inventory'!M168='Dropdown Answer Key'!$B$27,OR('Service Line Inventory'!S168="Lead",S168="Unknown SL")),"Tier 2",IF('Service Line Inventory'!S168="GRR","Tier 3",IF((AND('Service Line Inventory'!M168='Dropdown Answer Key'!$B$25,'Service Line Inventory'!Q168='Dropdown Answer Key'!$M$25,O168='Dropdown Answer Key'!$G$27,'Service Line Inventory'!P168='Dropdown Answer Key'!$J$27,S168="Non Lead")),"Tier 4",IF((AND('Service Line Inventory'!M168='Dropdown Answer Key'!$B$25,'Service Line Inventory'!Q168='Dropdown Answer Key'!$M$25,O168='Dropdown Answer Key'!$G$27,S168="Non Lead")),"Tier 4",IF((AND('Service Line Inventory'!M168='Dropdown Answer Key'!$B$25,'Service Line Inventory'!Q168='Dropdown Answer Key'!$M$25,'Service Line Inventory'!P168='Dropdown Answer Key'!$J$27,S168="Non Lead")),"Tier 4","Tier 5"))))))))</f>
        <v>BLANK</v>
      </c>
      <c r="U168" s="101" t="str">
        <f t="shared" si="9"/>
        <v>NO</v>
      </c>
      <c r="V168" s="75" t="str">
        <f t="shared" si="10"/>
        <v>NO</v>
      </c>
      <c r="W168" s="75" t="str">
        <f t="shared" si="11"/>
        <v>NO</v>
      </c>
      <c r="X168" s="107"/>
      <c r="Y168" s="76"/>
      <c r="Z168" s="77"/>
    </row>
    <row r="169" spans="1:26" x14ac:dyDescent="0.3">
      <c r="A169" s="47">
        <v>1068</v>
      </c>
      <c r="B169" s="73" t="s">
        <v>76</v>
      </c>
      <c r="C169" s="125" t="s">
        <v>403</v>
      </c>
      <c r="D169" s="73" t="s">
        <v>73</v>
      </c>
      <c r="E169" s="73" t="s">
        <v>81</v>
      </c>
      <c r="F169" s="73" t="s">
        <v>81</v>
      </c>
      <c r="G169" s="89" t="s">
        <v>986</v>
      </c>
      <c r="H169" s="94" t="s">
        <v>73</v>
      </c>
      <c r="I169" s="82" t="s">
        <v>72</v>
      </c>
      <c r="J169" s="74" t="s">
        <v>989</v>
      </c>
      <c r="K169" s="74" t="s">
        <v>989</v>
      </c>
      <c r="L169" s="94" t="str">
        <f t="shared" si="8"/>
        <v>Non Lead</v>
      </c>
      <c r="M169" s="110"/>
      <c r="N169" s="82"/>
      <c r="O169" s="82"/>
      <c r="P169" s="82"/>
      <c r="Q169" s="81"/>
      <c r="R169" s="82"/>
      <c r="S169" s="113" t="str">
        <f>IF(OR(B169="",$C$3="",$G$3=""),"ERROR",IF(AND(B169='Dropdown Answer Key'!$B$12,OR(E169="Lead",E169="U, May have L",E169="COM",E169="")),"Lead",IF(AND(B169='Dropdown Answer Key'!$B$12,OR(AND(E169="GALV",H169="Y"),AND(E169="GALV",H169="UN"),AND(E169="GALV",H169=""))),"GRR",IF(AND(B169='Dropdown Answer Key'!$B$12,E169="Unknown"),"Unknown SL",IF(AND(B169='Dropdown Answer Key'!$B$13,OR(F169="Lead",F169="U, May have L",F169="COM",F169="")),"Lead",IF(AND(B169='Dropdown Answer Key'!$B$13,OR(AND(F169="GALV",H169="Y"),AND(F169="GALV",H169="UN"),AND(F169="GALV",H169=""))),"GRR",IF(AND(B169='Dropdown Answer Key'!$B$13,F169="Unknown"),"Unknown SL",IF(AND(B169='Dropdown Answer Key'!$B$14,OR(E169="Lead",E169="U, May have L",E169="COM",E169="")),"Lead",IF(AND(B169='Dropdown Answer Key'!$B$14,OR(F169="Lead",F169="U, May have L",F169="COM",F169="")),"Lead",IF(AND(B169='Dropdown Answer Key'!$B$14,OR(AND(E169="GALV",H169="Y"),AND(E169="GALV",H169="UN"),AND(E169="GALV",H169=""),AND(F169="GALV",H169="Y"),AND(F169="GALV",H169="UN"),AND(F169="GALV",H169=""),AND(F169="GALV",I169="Y"),AND(F169="GALV",I169="UN"),AND(F169="GALV",I169=""))),"GRR",IF(AND(B169='Dropdown Answer Key'!$B$14,OR(E169="Unknown",F169="Unknown")),"Unknown SL","Non Lead")))))))))))</f>
        <v>Non Lead</v>
      </c>
      <c r="T169" s="114" t="str">
        <f>IF(OR(M169="",Q169="",S169="ERROR"),"BLANK",IF((AND(M169='Dropdown Answer Key'!$B$25,OR('Service Line Inventory'!S169="Lead",S169="Unknown SL"))),"Tier 1",IF(AND('Service Line Inventory'!M169='Dropdown Answer Key'!$B$26,OR('Service Line Inventory'!S169="Lead",S169="Unknown SL")),"Tier 2",IF(AND('Service Line Inventory'!M169='Dropdown Answer Key'!$B$27,OR('Service Line Inventory'!S169="Lead",S169="Unknown SL")),"Tier 2",IF('Service Line Inventory'!S169="GRR","Tier 3",IF((AND('Service Line Inventory'!M169='Dropdown Answer Key'!$B$25,'Service Line Inventory'!Q169='Dropdown Answer Key'!$M$25,O169='Dropdown Answer Key'!$G$27,'Service Line Inventory'!P169='Dropdown Answer Key'!$J$27,S169="Non Lead")),"Tier 4",IF((AND('Service Line Inventory'!M169='Dropdown Answer Key'!$B$25,'Service Line Inventory'!Q169='Dropdown Answer Key'!$M$25,O169='Dropdown Answer Key'!$G$27,S169="Non Lead")),"Tier 4",IF((AND('Service Line Inventory'!M169='Dropdown Answer Key'!$B$25,'Service Line Inventory'!Q169='Dropdown Answer Key'!$M$25,'Service Line Inventory'!P169='Dropdown Answer Key'!$J$27,S169="Non Lead")),"Tier 4","Tier 5"))))))))</f>
        <v>BLANK</v>
      </c>
      <c r="U169" s="115" t="str">
        <f t="shared" si="9"/>
        <v>NO</v>
      </c>
      <c r="V169" s="114" t="str">
        <f t="shared" si="10"/>
        <v>NO</v>
      </c>
      <c r="W169" s="114" t="str">
        <f t="shared" si="11"/>
        <v>NO</v>
      </c>
      <c r="X169" s="108"/>
      <c r="Y169" s="97"/>
      <c r="Z169" s="77"/>
    </row>
    <row r="170" spans="1:26" x14ac:dyDescent="0.3">
      <c r="A170" s="47">
        <v>1070</v>
      </c>
      <c r="B170" s="73" t="s">
        <v>76</v>
      </c>
      <c r="C170" s="125" t="s">
        <v>404</v>
      </c>
      <c r="D170" s="73" t="s">
        <v>73</v>
      </c>
      <c r="E170" s="73" t="s">
        <v>81</v>
      </c>
      <c r="F170" s="73" t="s">
        <v>81</v>
      </c>
      <c r="G170" s="89" t="s">
        <v>986</v>
      </c>
      <c r="H170" s="94" t="s">
        <v>73</v>
      </c>
      <c r="I170" s="82" t="s">
        <v>72</v>
      </c>
      <c r="J170" s="74" t="s">
        <v>989</v>
      </c>
      <c r="K170" s="74" t="s">
        <v>989</v>
      </c>
      <c r="L170" s="93" t="str">
        <f t="shared" si="8"/>
        <v>Non Lead</v>
      </c>
      <c r="M170" s="109"/>
      <c r="N170" s="73"/>
      <c r="O170" s="73"/>
      <c r="P170" s="73"/>
      <c r="Q170" s="72"/>
      <c r="R170" s="73"/>
      <c r="S170" s="98" t="str">
        <f>IF(OR(B170="",$C$3="",$G$3=""),"ERROR",IF(AND(B170='Dropdown Answer Key'!$B$12,OR(E170="Lead",E170="U, May have L",E170="COM",E170="")),"Lead",IF(AND(B170='Dropdown Answer Key'!$B$12,OR(AND(E170="GALV",H170="Y"),AND(E170="GALV",H170="UN"),AND(E170="GALV",H170=""))),"GRR",IF(AND(B170='Dropdown Answer Key'!$B$12,E170="Unknown"),"Unknown SL",IF(AND(B170='Dropdown Answer Key'!$B$13,OR(F170="Lead",F170="U, May have L",F170="COM",F170="")),"Lead",IF(AND(B170='Dropdown Answer Key'!$B$13,OR(AND(F170="GALV",H170="Y"),AND(F170="GALV",H170="UN"),AND(F170="GALV",H170=""))),"GRR",IF(AND(B170='Dropdown Answer Key'!$B$13,F170="Unknown"),"Unknown SL",IF(AND(B170='Dropdown Answer Key'!$B$14,OR(E170="Lead",E170="U, May have L",E170="COM",E170="")),"Lead",IF(AND(B170='Dropdown Answer Key'!$B$14,OR(F170="Lead",F170="U, May have L",F170="COM",F170="")),"Lead",IF(AND(B170='Dropdown Answer Key'!$B$14,OR(AND(E170="GALV",H170="Y"),AND(E170="GALV",H170="UN"),AND(E170="GALV",H170=""),AND(F170="GALV",H170="Y"),AND(F170="GALV",H170="UN"),AND(F170="GALV",H170=""),AND(F170="GALV",I170="Y"),AND(F170="GALV",I170="UN"),AND(F170="GALV",I170=""))),"GRR",IF(AND(B170='Dropdown Answer Key'!$B$14,OR(E170="Unknown",F170="Unknown")),"Unknown SL","Non Lead")))))))))))</f>
        <v>Non Lead</v>
      </c>
      <c r="T170" s="75" t="str">
        <f>IF(OR(M170="",Q170="",S170="ERROR"),"BLANK",IF((AND(M170='Dropdown Answer Key'!$B$25,OR('Service Line Inventory'!S170="Lead",S170="Unknown SL"))),"Tier 1",IF(AND('Service Line Inventory'!M170='Dropdown Answer Key'!$B$26,OR('Service Line Inventory'!S170="Lead",S170="Unknown SL")),"Tier 2",IF(AND('Service Line Inventory'!M170='Dropdown Answer Key'!$B$27,OR('Service Line Inventory'!S170="Lead",S170="Unknown SL")),"Tier 2",IF('Service Line Inventory'!S170="GRR","Tier 3",IF((AND('Service Line Inventory'!M170='Dropdown Answer Key'!$B$25,'Service Line Inventory'!Q170='Dropdown Answer Key'!$M$25,O170='Dropdown Answer Key'!$G$27,'Service Line Inventory'!P170='Dropdown Answer Key'!$J$27,S170="Non Lead")),"Tier 4",IF((AND('Service Line Inventory'!M170='Dropdown Answer Key'!$B$25,'Service Line Inventory'!Q170='Dropdown Answer Key'!$M$25,O170='Dropdown Answer Key'!$G$27,S170="Non Lead")),"Tier 4",IF((AND('Service Line Inventory'!M170='Dropdown Answer Key'!$B$25,'Service Line Inventory'!Q170='Dropdown Answer Key'!$M$25,'Service Line Inventory'!P170='Dropdown Answer Key'!$J$27,S170="Non Lead")),"Tier 4","Tier 5"))))))))</f>
        <v>BLANK</v>
      </c>
      <c r="U170" s="101" t="str">
        <f t="shared" si="9"/>
        <v>NO</v>
      </c>
      <c r="V170" s="75" t="str">
        <f t="shared" si="10"/>
        <v>NO</v>
      </c>
      <c r="W170" s="75" t="str">
        <f t="shared" si="11"/>
        <v>NO</v>
      </c>
      <c r="X170" s="107"/>
      <c r="Y170" s="76"/>
      <c r="Z170" s="77"/>
    </row>
    <row r="171" spans="1:26" x14ac:dyDescent="0.3">
      <c r="A171" s="47">
        <v>1080</v>
      </c>
      <c r="B171" s="73" t="s">
        <v>76</v>
      </c>
      <c r="C171" s="125" t="s">
        <v>405</v>
      </c>
      <c r="D171" s="73" t="s">
        <v>73</v>
      </c>
      <c r="E171" s="73" t="s">
        <v>81</v>
      </c>
      <c r="F171" s="73" t="s">
        <v>81</v>
      </c>
      <c r="G171" s="89" t="s">
        <v>986</v>
      </c>
      <c r="H171" s="94" t="s">
        <v>73</v>
      </c>
      <c r="I171" s="82" t="s">
        <v>72</v>
      </c>
      <c r="J171" s="74" t="s">
        <v>989</v>
      </c>
      <c r="K171" s="74" t="s">
        <v>989</v>
      </c>
      <c r="L171" s="94" t="str">
        <f t="shared" si="8"/>
        <v>Non Lead</v>
      </c>
      <c r="M171" s="110"/>
      <c r="N171" s="82"/>
      <c r="O171" s="82"/>
      <c r="P171" s="82"/>
      <c r="Q171" s="81"/>
      <c r="R171" s="82"/>
      <c r="S171" s="113" t="str">
        <f>IF(OR(B171="",$C$3="",$G$3=""),"ERROR",IF(AND(B171='Dropdown Answer Key'!$B$12,OR(E171="Lead",E171="U, May have L",E171="COM",E171="")),"Lead",IF(AND(B171='Dropdown Answer Key'!$B$12,OR(AND(E171="GALV",H171="Y"),AND(E171="GALV",H171="UN"),AND(E171="GALV",H171=""))),"GRR",IF(AND(B171='Dropdown Answer Key'!$B$12,E171="Unknown"),"Unknown SL",IF(AND(B171='Dropdown Answer Key'!$B$13,OR(F171="Lead",F171="U, May have L",F171="COM",F171="")),"Lead",IF(AND(B171='Dropdown Answer Key'!$B$13,OR(AND(F171="GALV",H171="Y"),AND(F171="GALV",H171="UN"),AND(F171="GALV",H171=""))),"GRR",IF(AND(B171='Dropdown Answer Key'!$B$13,F171="Unknown"),"Unknown SL",IF(AND(B171='Dropdown Answer Key'!$B$14,OR(E171="Lead",E171="U, May have L",E171="COM",E171="")),"Lead",IF(AND(B171='Dropdown Answer Key'!$B$14,OR(F171="Lead",F171="U, May have L",F171="COM",F171="")),"Lead",IF(AND(B171='Dropdown Answer Key'!$B$14,OR(AND(E171="GALV",H171="Y"),AND(E171="GALV",H171="UN"),AND(E171="GALV",H171=""),AND(F171="GALV",H171="Y"),AND(F171="GALV",H171="UN"),AND(F171="GALV",H171=""),AND(F171="GALV",I171="Y"),AND(F171="GALV",I171="UN"),AND(F171="GALV",I171=""))),"GRR",IF(AND(B171='Dropdown Answer Key'!$B$14,OR(E171="Unknown",F171="Unknown")),"Unknown SL","Non Lead")))))))))))</f>
        <v>Non Lead</v>
      </c>
      <c r="T171" s="114" t="str">
        <f>IF(OR(M171="",Q171="",S171="ERROR"),"BLANK",IF((AND(M171='Dropdown Answer Key'!$B$25,OR('Service Line Inventory'!S171="Lead",S171="Unknown SL"))),"Tier 1",IF(AND('Service Line Inventory'!M171='Dropdown Answer Key'!$B$26,OR('Service Line Inventory'!S171="Lead",S171="Unknown SL")),"Tier 2",IF(AND('Service Line Inventory'!M171='Dropdown Answer Key'!$B$27,OR('Service Line Inventory'!S171="Lead",S171="Unknown SL")),"Tier 2",IF('Service Line Inventory'!S171="GRR","Tier 3",IF((AND('Service Line Inventory'!M171='Dropdown Answer Key'!$B$25,'Service Line Inventory'!Q171='Dropdown Answer Key'!$M$25,O171='Dropdown Answer Key'!$G$27,'Service Line Inventory'!P171='Dropdown Answer Key'!$J$27,S171="Non Lead")),"Tier 4",IF((AND('Service Line Inventory'!M171='Dropdown Answer Key'!$B$25,'Service Line Inventory'!Q171='Dropdown Answer Key'!$M$25,O171='Dropdown Answer Key'!$G$27,S171="Non Lead")),"Tier 4",IF((AND('Service Line Inventory'!M171='Dropdown Answer Key'!$B$25,'Service Line Inventory'!Q171='Dropdown Answer Key'!$M$25,'Service Line Inventory'!P171='Dropdown Answer Key'!$J$27,S171="Non Lead")),"Tier 4","Tier 5"))))))))</f>
        <v>BLANK</v>
      </c>
      <c r="U171" s="115" t="str">
        <f t="shared" si="9"/>
        <v>NO</v>
      </c>
      <c r="V171" s="114" t="str">
        <f t="shared" si="10"/>
        <v>NO</v>
      </c>
      <c r="W171" s="114" t="str">
        <f t="shared" si="11"/>
        <v>NO</v>
      </c>
      <c r="X171" s="108"/>
      <c r="Y171" s="97"/>
      <c r="Z171" s="77"/>
    </row>
    <row r="172" spans="1:26" x14ac:dyDescent="0.3">
      <c r="A172" s="47">
        <v>1090</v>
      </c>
      <c r="B172" s="73" t="s">
        <v>76</v>
      </c>
      <c r="C172" s="125" t="s">
        <v>406</v>
      </c>
      <c r="D172" s="73" t="s">
        <v>73</v>
      </c>
      <c r="E172" s="73" t="s">
        <v>81</v>
      </c>
      <c r="F172" s="73" t="s">
        <v>81</v>
      </c>
      <c r="G172" s="89" t="s">
        <v>986</v>
      </c>
      <c r="H172" s="94" t="s">
        <v>73</v>
      </c>
      <c r="I172" s="82" t="s">
        <v>72</v>
      </c>
      <c r="J172" s="74" t="s">
        <v>989</v>
      </c>
      <c r="K172" s="74" t="s">
        <v>989</v>
      </c>
      <c r="L172" s="93" t="str">
        <f t="shared" si="8"/>
        <v>Non Lead</v>
      </c>
      <c r="M172" s="109"/>
      <c r="N172" s="73"/>
      <c r="O172" s="73"/>
      <c r="P172" s="73"/>
      <c r="Q172" s="72"/>
      <c r="R172" s="73"/>
      <c r="S172" s="98" t="str">
        <f>IF(OR(B172="",$C$3="",$G$3=""),"ERROR",IF(AND(B172='Dropdown Answer Key'!$B$12,OR(E172="Lead",E172="U, May have L",E172="COM",E172="")),"Lead",IF(AND(B172='Dropdown Answer Key'!$B$12,OR(AND(E172="GALV",H172="Y"),AND(E172="GALV",H172="UN"),AND(E172="GALV",H172=""))),"GRR",IF(AND(B172='Dropdown Answer Key'!$B$12,E172="Unknown"),"Unknown SL",IF(AND(B172='Dropdown Answer Key'!$B$13,OR(F172="Lead",F172="U, May have L",F172="COM",F172="")),"Lead",IF(AND(B172='Dropdown Answer Key'!$B$13,OR(AND(F172="GALV",H172="Y"),AND(F172="GALV",H172="UN"),AND(F172="GALV",H172=""))),"GRR",IF(AND(B172='Dropdown Answer Key'!$B$13,F172="Unknown"),"Unknown SL",IF(AND(B172='Dropdown Answer Key'!$B$14,OR(E172="Lead",E172="U, May have L",E172="COM",E172="")),"Lead",IF(AND(B172='Dropdown Answer Key'!$B$14,OR(F172="Lead",F172="U, May have L",F172="COM",F172="")),"Lead",IF(AND(B172='Dropdown Answer Key'!$B$14,OR(AND(E172="GALV",H172="Y"),AND(E172="GALV",H172="UN"),AND(E172="GALV",H172=""),AND(F172="GALV",H172="Y"),AND(F172="GALV",H172="UN"),AND(F172="GALV",H172=""),AND(F172="GALV",I172="Y"),AND(F172="GALV",I172="UN"),AND(F172="GALV",I172=""))),"GRR",IF(AND(B172='Dropdown Answer Key'!$B$14,OR(E172="Unknown",F172="Unknown")),"Unknown SL","Non Lead")))))))))))</f>
        <v>Non Lead</v>
      </c>
      <c r="T172" s="75" t="str">
        <f>IF(OR(M172="",Q172="",S172="ERROR"),"BLANK",IF((AND(M172='Dropdown Answer Key'!$B$25,OR('Service Line Inventory'!S172="Lead",S172="Unknown SL"))),"Tier 1",IF(AND('Service Line Inventory'!M172='Dropdown Answer Key'!$B$26,OR('Service Line Inventory'!S172="Lead",S172="Unknown SL")),"Tier 2",IF(AND('Service Line Inventory'!M172='Dropdown Answer Key'!$B$27,OR('Service Line Inventory'!S172="Lead",S172="Unknown SL")),"Tier 2",IF('Service Line Inventory'!S172="GRR","Tier 3",IF((AND('Service Line Inventory'!M172='Dropdown Answer Key'!$B$25,'Service Line Inventory'!Q172='Dropdown Answer Key'!$M$25,O172='Dropdown Answer Key'!$G$27,'Service Line Inventory'!P172='Dropdown Answer Key'!$J$27,S172="Non Lead")),"Tier 4",IF((AND('Service Line Inventory'!M172='Dropdown Answer Key'!$B$25,'Service Line Inventory'!Q172='Dropdown Answer Key'!$M$25,O172='Dropdown Answer Key'!$G$27,S172="Non Lead")),"Tier 4",IF((AND('Service Line Inventory'!M172='Dropdown Answer Key'!$B$25,'Service Line Inventory'!Q172='Dropdown Answer Key'!$M$25,'Service Line Inventory'!P172='Dropdown Answer Key'!$J$27,S172="Non Lead")),"Tier 4","Tier 5"))))))))</f>
        <v>BLANK</v>
      </c>
      <c r="U172" s="101" t="str">
        <f t="shared" si="9"/>
        <v>NO</v>
      </c>
      <c r="V172" s="75" t="str">
        <f t="shared" si="10"/>
        <v>NO</v>
      </c>
      <c r="W172" s="75" t="str">
        <f t="shared" si="11"/>
        <v>NO</v>
      </c>
      <c r="X172" s="107"/>
      <c r="Y172" s="76"/>
      <c r="Z172" s="77"/>
    </row>
    <row r="173" spans="1:26" x14ac:dyDescent="0.3">
      <c r="A173" s="47">
        <v>1100</v>
      </c>
      <c r="B173" s="73" t="s">
        <v>76</v>
      </c>
      <c r="C173" s="125" t="s">
        <v>407</v>
      </c>
      <c r="D173" s="73" t="s">
        <v>73</v>
      </c>
      <c r="E173" s="73" t="s">
        <v>81</v>
      </c>
      <c r="F173" s="73" t="s">
        <v>81</v>
      </c>
      <c r="G173" s="89" t="s">
        <v>986</v>
      </c>
      <c r="H173" s="94" t="s">
        <v>73</v>
      </c>
      <c r="I173" s="82" t="s">
        <v>72</v>
      </c>
      <c r="J173" s="74" t="s">
        <v>989</v>
      </c>
      <c r="K173" s="74" t="s">
        <v>989</v>
      </c>
      <c r="L173" s="94" t="str">
        <f t="shared" si="8"/>
        <v>Non Lead</v>
      </c>
      <c r="M173" s="110"/>
      <c r="N173" s="82"/>
      <c r="O173" s="82"/>
      <c r="P173" s="82"/>
      <c r="Q173" s="81"/>
      <c r="R173" s="82"/>
      <c r="S173" s="113" t="str">
        <f>IF(OR(B173="",$C$3="",$G$3=""),"ERROR",IF(AND(B173='Dropdown Answer Key'!$B$12,OR(E173="Lead",E173="U, May have L",E173="COM",E173="")),"Lead",IF(AND(B173='Dropdown Answer Key'!$B$12,OR(AND(E173="GALV",H173="Y"),AND(E173="GALV",H173="UN"),AND(E173="GALV",H173=""))),"GRR",IF(AND(B173='Dropdown Answer Key'!$B$12,E173="Unknown"),"Unknown SL",IF(AND(B173='Dropdown Answer Key'!$B$13,OR(F173="Lead",F173="U, May have L",F173="COM",F173="")),"Lead",IF(AND(B173='Dropdown Answer Key'!$B$13,OR(AND(F173="GALV",H173="Y"),AND(F173="GALV",H173="UN"),AND(F173="GALV",H173=""))),"GRR",IF(AND(B173='Dropdown Answer Key'!$B$13,F173="Unknown"),"Unknown SL",IF(AND(B173='Dropdown Answer Key'!$B$14,OR(E173="Lead",E173="U, May have L",E173="COM",E173="")),"Lead",IF(AND(B173='Dropdown Answer Key'!$B$14,OR(F173="Lead",F173="U, May have L",F173="COM",F173="")),"Lead",IF(AND(B173='Dropdown Answer Key'!$B$14,OR(AND(E173="GALV",H173="Y"),AND(E173="GALV",H173="UN"),AND(E173="GALV",H173=""),AND(F173="GALV",H173="Y"),AND(F173="GALV",H173="UN"),AND(F173="GALV",H173=""),AND(F173="GALV",I173="Y"),AND(F173="GALV",I173="UN"),AND(F173="GALV",I173=""))),"GRR",IF(AND(B173='Dropdown Answer Key'!$B$14,OR(E173="Unknown",F173="Unknown")),"Unknown SL","Non Lead")))))))))))</f>
        <v>Non Lead</v>
      </c>
      <c r="T173" s="114" t="str">
        <f>IF(OR(M173="",Q173="",S173="ERROR"),"BLANK",IF((AND(M173='Dropdown Answer Key'!$B$25,OR('Service Line Inventory'!S173="Lead",S173="Unknown SL"))),"Tier 1",IF(AND('Service Line Inventory'!M173='Dropdown Answer Key'!$B$26,OR('Service Line Inventory'!S173="Lead",S173="Unknown SL")),"Tier 2",IF(AND('Service Line Inventory'!M173='Dropdown Answer Key'!$B$27,OR('Service Line Inventory'!S173="Lead",S173="Unknown SL")),"Tier 2",IF('Service Line Inventory'!S173="GRR","Tier 3",IF((AND('Service Line Inventory'!M173='Dropdown Answer Key'!$B$25,'Service Line Inventory'!Q173='Dropdown Answer Key'!$M$25,O173='Dropdown Answer Key'!$G$27,'Service Line Inventory'!P173='Dropdown Answer Key'!$J$27,S173="Non Lead")),"Tier 4",IF((AND('Service Line Inventory'!M173='Dropdown Answer Key'!$B$25,'Service Line Inventory'!Q173='Dropdown Answer Key'!$M$25,O173='Dropdown Answer Key'!$G$27,S173="Non Lead")),"Tier 4",IF((AND('Service Line Inventory'!M173='Dropdown Answer Key'!$B$25,'Service Line Inventory'!Q173='Dropdown Answer Key'!$M$25,'Service Line Inventory'!P173='Dropdown Answer Key'!$J$27,S173="Non Lead")),"Tier 4","Tier 5"))))))))</f>
        <v>BLANK</v>
      </c>
      <c r="U173" s="115" t="str">
        <f t="shared" si="9"/>
        <v>NO</v>
      </c>
      <c r="V173" s="114" t="str">
        <f t="shared" si="10"/>
        <v>NO</v>
      </c>
      <c r="W173" s="114" t="str">
        <f t="shared" si="11"/>
        <v>NO</v>
      </c>
      <c r="X173" s="108"/>
      <c r="Y173" s="97"/>
      <c r="Z173" s="77"/>
    </row>
    <row r="174" spans="1:26" x14ac:dyDescent="0.3">
      <c r="A174" s="47">
        <v>1110</v>
      </c>
      <c r="B174" s="73" t="s">
        <v>76</v>
      </c>
      <c r="C174" s="125" t="s">
        <v>991</v>
      </c>
      <c r="D174" s="73" t="s">
        <v>73</v>
      </c>
      <c r="E174" s="73" t="s">
        <v>81</v>
      </c>
      <c r="F174" s="73" t="s">
        <v>81</v>
      </c>
      <c r="G174" s="89" t="s">
        <v>986</v>
      </c>
      <c r="H174" s="94" t="s">
        <v>73</v>
      </c>
      <c r="I174" s="82" t="s">
        <v>72</v>
      </c>
      <c r="J174" s="74" t="s">
        <v>989</v>
      </c>
      <c r="K174" s="74" t="s">
        <v>989</v>
      </c>
      <c r="L174" s="93" t="str">
        <f t="shared" si="8"/>
        <v>Non Lead</v>
      </c>
      <c r="M174" s="109"/>
      <c r="N174" s="73"/>
      <c r="O174" s="73"/>
      <c r="P174" s="73"/>
      <c r="Q174" s="72"/>
      <c r="R174" s="73"/>
      <c r="S174" s="98" t="str">
        <f>IF(OR(B174="",$C$3="",$G$3=""),"ERROR",IF(AND(B174='Dropdown Answer Key'!$B$12,OR(E174="Lead",E174="U, May have L",E174="COM",E174="")),"Lead",IF(AND(B174='Dropdown Answer Key'!$B$12,OR(AND(E174="GALV",H174="Y"),AND(E174="GALV",H174="UN"),AND(E174="GALV",H174=""))),"GRR",IF(AND(B174='Dropdown Answer Key'!$B$12,E174="Unknown"),"Unknown SL",IF(AND(B174='Dropdown Answer Key'!$B$13,OR(F174="Lead",F174="U, May have L",F174="COM",F174="")),"Lead",IF(AND(B174='Dropdown Answer Key'!$B$13,OR(AND(F174="GALV",H174="Y"),AND(F174="GALV",H174="UN"),AND(F174="GALV",H174=""))),"GRR",IF(AND(B174='Dropdown Answer Key'!$B$13,F174="Unknown"),"Unknown SL",IF(AND(B174='Dropdown Answer Key'!$B$14,OR(E174="Lead",E174="U, May have L",E174="COM",E174="")),"Lead",IF(AND(B174='Dropdown Answer Key'!$B$14,OR(F174="Lead",F174="U, May have L",F174="COM",F174="")),"Lead",IF(AND(B174='Dropdown Answer Key'!$B$14,OR(AND(E174="GALV",H174="Y"),AND(E174="GALV",H174="UN"),AND(E174="GALV",H174=""),AND(F174="GALV",H174="Y"),AND(F174="GALV",H174="UN"),AND(F174="GALV",H174=""),AND(F174="GALV",I174="Y"),AND(F174="GALV",I174="UN"),AND(F174="GALV",I174=""))),"GRR",IF(AND(B174='Dropdown Answer Key'!$B$14,OR(E174="Unknown",F174="Unknown")),"Unknown SL","Non Lead")))))))))))</f>
        <v>Non Lead</v>
      </c>
      <c r="T174" s="75" t="str">
        <f>IF(OR(M174="",Q174="",S174="ERROR"),"BLANK",IF((AND(M174='Dropdown Answer Key'!$B$25,OR('Service Line Inventory'!S174="Lead",S174="Unknown SL"))),"Tier 1",IF(AND('Service Line Inventory'!M174='Dropdown Answer Key'!$B$26,OR('Service Line Inventory'!S174="Lead",S174="Unknown SL")),"Tier 2",IF(AND('Service Line Inventory'!M174='Dropdown Answer Key'!$B$27,OR('Service Line Inventory'!S174="Lead",S174="Unknown SL")),"Tier 2",IF('Service Line Inventory'!S174="GRR","Tier 3",IF((AND('Service Line Inventory'!M174='Dropdown Answer Key'!$B$25,'Service Line Inventory'!Q174='Dropdown Answer Key'!$M$25,O174='Dropdown Answer Key'!$G$27,'Service Line Inventory'!P174='Dropdown Answer Key'!$J$27,S174="Non Lead")),"Tier 4",IF((AND('Service Line Inventory'!M174='Dropdown Answer Key'!$B$25,'Service Line Inventory'!Q174='Dropdown Answer Key'!$M$25,O174='Dropdown Answer Key'!$G$27,S174="Non Lead")),"Tier 4",IF((AND('Service Line Inventory'!M174='Dropdown Answer Key'!$B$25,'Service Line Inventory'!Q174='Dropdown Answer Key'!$M$25,'Service Line Inventory'!P174='Dropdown Answer Key'!$J$27,S174="Non Lead")),"Tier 4","Tier 5"))))))))</f>
        <v>BLANK</v>
      </c>
      <c r="U174" s="101" t="str">
        <f t="shared" si="9"/>
        <v>NO</v>
      </c>
      <c r="V174" s="75" t="str">
        <f t="shared" si="10"/>
        <v>NO</v>
      </c>
      <c r="W174" s="75" t="str">
        <f t="shared" si="11"/>
        <v>NO</v>
      </c>
      <c r="X174" s="107"/>
      <c r="Y174" s="76"/>
      <c r="Z174" s="77"/>
    </row>
    <row r="175" spans="1:26" x14ac:dyDescent="0.3">
      <c r="A175" s="47">
        <v>1120</v>
      </c>
      <c r="B175" s="73" t="s">
        <v>76</v>
      </c>
      <c r="C175" s="125" t="s">
        <v>992</v>
      </c>
      <c r="D175" s="73" t="s">
        <v>73</v>
      </c>
      <c r="E175" s="73" t="s">
        <v>81</v>
      </c>
      <c r="F175" s="73" t="s">
        <v>81</v>
      </c>
      <c r="G175" s="89" t="s">
        <v>986</v>
      </c>
      <c r="H175" s="94" t="s">
        <v>73</v>
      </c>
      <c r="I175" s="82" t="s">
        <v>72</v>
      </c>
      <c r="J175" s="74" t="s">
        <v>989</v>
      </c>
      <c r="K175" s="74" t="s">
        <v>989</v>
      </c>
      <c r="L175" s="94" t="str">
        <f t="shared" si="8"/>
        <v>Non Lead</v>
      </c>
      <c r="M175" s="110"/>
      <c r="N175" s="82"/>
      <c r="O175" s="82"/>
      <c r="P175" s="82"/>
      <c r="Q175" s="81"/>
      <c r="R175" s="82"/>
      <c r="S175" s="113" t="str">
        <f>IF(OR(B175="",$C$3="",$G$3=""),"ERROR",IF(AND(B175='Dropdown Answer Key'!$B$12,OR(E175="Lead",E175="U, May have L",E175="COM",E175="")),"Lead",IF(AND(B175='Dropdown Answer Key'!$B$12,OR(AND(E175="GALV",H175="Y"),AND(E175="GALV",H175="UN"),AND(E175="GALV",H175=""))),"GRR",IF(AND(B175='Dropdown Answer Key'!$B$12,E175="Unknown"),"Unknown SL",IF(AND(B175='Dropdown Answer Key'!$B$13,OR(F175="Lead",F175="U, May have L",F175="COM",F175="")),"Lead",IF(AND(B175='Dropdown Answer Key'!$B$13,OR(AND(F175="GALV",H175="Y"),AND(F175="GALV",H175="UN"),AND(F175="GALV",H175=""))),"GRR",IF(AND(B175='Dropdown Answer Key'!$B$13,F175="Unknown"),"Unknown SL",IF(AND(B175='Dropdown Answer Key'!$B$14,OR(E175="Lead",E175="U, May have L",E175="COM",E175="")),"Lead",IF(AND(B175='Dropdown Answer Key'!$B$14,OR(F175="Lead",F175="U, May have L",F175="COM",F175="")),"Lead",IF(AND(B175='Dropdown Answer Key'!$B$14,OR(AND(E175="GALV",H175="Y"),AND(E175="GALV",H175="UN"),AND(E175="GALV",H175=""),AND(F175="GALV",H175="Y"),AND(F175="GALV",H175="UN"),AND(F175="GALV",H175=""),AND(F175="GALV",I175="Y"),AND(F175="GALV",I175="UN"),AND(F175="GALV",I175=""))),"GRR",IF(AND(B175='Dropdown Answer Key'!$B$14,OR(E175="Unknown",F175="Unknown")),"Unknown SL","Non Lead")))))))))))</f>
        <v>Non Lead</v>
      </c>
      <c r="T175" s="114" t="str">
        <f>IF(OR(M175="",Q175="",S175="ERROR"),"BLANK",IF((AND(M175='Dropdown Answer Key'!$B$25,OR('Service Line Inventory'!S175="Lead",S175="Unknown SL"))),"Tier 1",IF(AND('Service Line Inventory'!M175='Dropdown Answer Key'!$B$26,OR('Service Line Inventory'!S175="Lead",S175="Unknown SL")),"Tier 2",IF(AND('Service Line Inventory'!M175='Dropdown Answer Key'!$B$27,OR('Service Line Inventory'!S175="Lead",S175="Unknown SL")),"Tier 2",IF('Service Line Inventory'!S175="GRR","Tier 3",IF((AND('Service Line Inventory'!M175='Dropdown Answer Key'!$B$25,'Service Line Inventory'!Q175='Dropdown Answer Key'!$M$25,O175='Dropdown Answer Key'!$G$27,'Service Line Inventory'!P175='Dropdown Answer Key'!$J$27,S175="Non Lead")),"Tier 4",IF((AND('Service Line Inventory'!M175='Dropdown Answer Key'!$B$25,'Service Line Inventory'!Q175='Dropdown Answer Key'!$M$25,O175='Dropdown Answer Key'!$G$27,S175="Non Lead")),"Tier 4",IF((AND('Service Line Inventory'!M175='Dropdown Answer Key'!$B$25,'Service Line Inventory'!Q175='Dropdown Answer Key'!$M$25,'Service Line Inventory'!P175='Dropdown Answer Key'!$J$27,S175="Non Lead")),"Tier 4","Tier 5"))))))))</f>
        <v>BLANK</v>
      </c>
      <c r="U175" s="115" t="str">
        <f t="shared" si="9"/>
        <v>NO</v>
      </c>
      <c r="V175" s="114" t="str">
        <f t="shared" si="10"/>
        <v>NO</v>
      </c>
      <c r="W175" s="114" t="str">
        <f t="shared" si="11"/>
        <v>NO</v>
      </c>
      <c r="X175" s="108"/>
      <c r="Y175" s="97"/>
      <c r="Z175" s="77"/>
    </row>
    <row r="176" spans="1:26" x14ac:dyDescent="0.3">
      <c r="A176" s="47">
        <v>1130</v>
      </c>
      <c r="B176" s="73" t="s">
        <v>76</v>
      </c>
      <c r="C176" s="125" t="s">
        <v>993</v>
      </c>
      <c r="D176" s="73" t="s">
        <v>73</v>
      </c>
      <c r="E176" s="73" t="s">
        <v>81</v>
      </c>
      <c r="F176" s="73" t="s">
        <v>81</v>
      </c>
      <c r="G176" s="89" t="s">
        <v>986</v>
      </c>
      <c r="H176" s="94" t="s">
        <v>73</v>
      </c>
      <c r="I176" s="82" t="s">
        <v>72</v>
      </c>
      <c r="J176" s="74" t="s">
        <v>989</v>
      </c>
      <c r="K176" s="74" t="s">
        <v>989</v>
      </c>
      <c r="L176" s="93" t="str">
        <f t="shared" si="8"/>
        <v>Non Lead</v>
      </c>
      <c r="M176" s="109"/>
      <c r="N176" s="73"/>
      <c r="O176" s="73"/>
      <c r="P176" s="73"/>
      <c r="Q176" s="72"/>
      <c r="R176" s="73"/>
      <c r="S176" s="98" t="str">
        <f>IF(OR(B176="",$C$3="",$G$3=""),"ERROR",IF(AND(B176='Dropdown Answer Key'!$B$12,OR(E176="Lead",E176="U, May have L",E176="COM",E176="")),"Lead",IF(AND(B176='Dropdown Answer Key'!$B$12,OR(AND(E176="GALV",H176="Y"),AND(E176="GALV",H176="UN"),AND(E176="GALV",H176=""))),"GRR",IF(AND(B176='Dropdown Answer Key'!$B$12,E176="Unknown"),"Unknown SL",IF(AND(B176='Dropdown Answer Key'!$B$13,OR(F176="Lead",F176="U, May have L",F176="COM",F176="")),"Lead",IF(AND(B176='Dropdown Answer Key'!$B$13,OR(AND(F176="GALV",H176="Y"),AND(F176="GALV",H176="UN"),AND(F176="GALV",H176=""))),"GRR",IF(AND(B176='Dropdown Answer Key'!$B$13,F176="Unknown"),"Unknown SL",IF(AND(B176='Dropdown Answer Key'!$B$14,OR(E176="Lead",E176="U, May have L",E176="COM",E176="")),"Lead",IF(AND(B176='Dropdown Answer Key'!$B$14,OR(F176="Lead",F176="U, May have L",F176="COM",F176="")),"Lead",IF(AND(B176='Dropdown Answer Key'!$B$14,OR(AND(E176="GALV",H176="Y"),AND(E176="GALV",H176="UN"),AND(E176="GALV",H176=""),AND(F176="GALV",H176="Y"),AND(F176="GALV",H176="UN"),AND(F176="GALV",H176=""),AND(F176="GALV",I176="Y"),AND(F176="GALV",I176="UN"),AND(F176="GALV",I176=""))),"GRR",IF(AND(B176='Dropdown Answer Key'!$B$14,OR(E176="Unknown",F176="Unknown")),"Unknown SL","Non Lead")))))))))))</f>
        <v>Non Lead</v>
      </c>
      <c r="T176" s="75" t="str">
        <f>IF(OR(M176="",Q176="",S176="ERROR"),"BLANK",IF((AND(M176='Dropdown Answer Key'!$B$25,OR('Service Line Inventory'!S176="Lead",S176="Unknown SL"))),"Tier 1",IF(AND('Service Line Inventory'!M176='Dropdown Answer Key'!$B$26,OR('Service Line Inventory'!S176="Lead",S176="Unknown SL")),"Tier 2",IF(AND('Service Line Inventory'!M176='Dropdown Answer Key'!$B$27,OR('Service Line Inventory'!S176="Lead",S176="Unknown SL")),"Tier 2",IF('Service Line Inventory'!S176="GRR","Tier 3",IF((AND('Service Line Inventory'!M176='Dropdown Answer Key'!$B$25,'Service Line Inventory'!Q176='Dropdown Answer Key'!$M$25,O176='Dropdown Answer Key'!$G$27,'Service Line Inventory'!P176='Dropdown Answer Key'!$J$27,S176="Non Lead")),"Tier 4",IF((AND('Service Line Inventory'!M176='Dropdown Answer Key'!$B$25,'Service Line Inventory'!Q176='Dropdown Answer Key'!$M$25,O176='Dropdown Answer Key'!$G$27,S176="Non Lead")),"Tier 4",IF((AND('Service Line Inventory'!M176='Dropdown Answer Key'!$B$25,'Service Line Inventory'!Q176='Dropdown Answer Key'!$M$25,'Service Line Inventory'!P176='Dropdown Answer Key'!$J$27,S176="Non Lead")),"Tier 4","Tier 5"))))))))</f>
        <v>BLANK</v>
      </c>
      <c r="U176" s="101" t="str">
        <f t="shared" si="9"/>
        <v>NO</v>
      </c>
      <c r="V176" s="75" t="str">
        <f t="shared" si="10"/>
        <v>NO</v>
      </c>
      <c r="W176" s="75" t="str">
        <f t="shared" si="11"/>
        <v>NO</v>
      </c>
      <c r="X176" s="107"/>
      <c r="Y176" s="76"/>
      <c r="Z176" s="77"/>
    </row>
    <row r="177" spans="1:26" x14ac:dyDescent="0.3">
      <c r="A177" s="47">
        <v>1145</v>
      </c>
      <c r="B177" s="73" t="s">
        <v>76</v>
      </c>
      <c r="C177" s="125" t="s">
        <v>408</v>
      </c>
      <c r="D177" s="73" t="s">
        <v>73</v>
      </c>
      <c r="E177" s="73" t="s">
        <v>81</v>
      </c>
      <c r="F177" s="73" t="s">
        <v>81</v>
      </c>
      <c r="G177" s="89" t="s">
        <v>986</v>
      </c>
      <c r="H177" s="94" t="s">
        <v>73</v>
      </c>
      <c r="I177" s="82" t="s">
        <v>72</v>
      </c>
      <c r="J177" s="74" t="s">
        <v>989</v>
      </c>
      <c r="K177" s="74" t="s">
        <v>989</v>
      </c>
      <c r="L177" s="94" t="str">
        <f t="shared" si="8"/>
        <v>Non Lead</v>
      </c>
      <c r="M177" s="110"/>
      <c r="N177" s="82"/>
      <c r="O177" s="82"/>
      <c r="P177" s="82"/>
      <c r="Q177" s="81"/>
      <c r="R177" s="82"/>
      <c r="S177" s="113" t="str">
        <f>IF(OR(B177="",$C$3="",$G$3=""),"ERROR",IF(AND(B177='Dropdown Answer Key'!$B$12,OR(E177="Lead",E177="U, May have L",E177="COM",E177="")),"Lead",IF(AND(B177='Dropdown Answer Key'!$B$12,OR(AND(E177="GALV",H177="Y"),AND(E177="GALV",H177="UN"),AND(E177="GALV",H177=""))),"GRR",IF(AND(B177='Dropdown Answer Key'!$B$12,E177="Unknown"),"Unknown SL",IF(AND(B177='Dropdown Answer Key'!$B$13,OR(F177="Lead",F177="U, May have L",F177="COM",F177="")),"Lead",IF(AND(B177='Dropdown Answer Key'!$B$13,OR(AND(F177="GALV",H177="Y"),AND(F177="GALV",H177="UN"),AND(F177="GALV",H177=""))),"GRR",IF(AND(B177='Dropdown Answer Key'!$B$13,F177="Unknown"),"Unknown SL",IF(AND(B177='Dropdown Answer Key'!$B$14,OR(E177="Lead",E177="U, May have L",E177="COM",E177="")),"Lead",IF(AND(B177='Dropdown Answer Key'!$B$14,OR(F177="Lead",F177="U, May have L",F177="COM",F177="")),"Lead",IF(AND(B177='Dropdown Answer Key'!$B$14,OR(AND(E177="GALV",H177="Y"),AND(E177="GALV",H177="UN"),AND(E177="GALV",H177=""),AND(F177="GALV",H177="Y"),AND(F177="GALV",H177="UN"),AND(F177="GALV",H177=""),AND(F177="GALV",I177="Y"),AND(F177="GALV",I177="UN"),AND(F177="GALV",I177=""))),"GRR",IF(AND(B177='Dropdown Answer Key'!$B$14,OR(E177="Unknown",F177="Unknown")),"Unknown SL","Non Lead")))))))))))</f>
        <v>Non Lead</v>
      </c>
      <c r="T177" s="114" t="str">
        <f>IF(OR(M177="",Q177="",S177="ERROR"),"BLANK",IF((AND(M177='Dropdown Answer Key'!$B$25,OR('Service Line Inventory'!S177="Lead",S177="Unknown SL"))),"Tier 1",IF(AND('Service Line Inventory'!M177='Dropdown Answer Key'!$B$26,OR('Service Line Inventory'!S177="Lead",S177="Unknown SL")),"Tier 2",IF(AND('Service Line Inventory'!M177='Dropdown Answer Key'!$B$27,OR('Service Line Inventory'!S177="Lead",S177="Unknown SL")),"Tier 2",IF('Service Line Inventory'!S177="GRR","Tier 3",IF((AND('Service Line Inventory'!M177='Dropdown Answer Key'!$B$25,'Service Line Inventory'!Q177='Dropdown Answer Key'!$M$25,O177='Dropdown Answer Key'!$G$27,'Service Line Inventory'!P177='Dropdown Answer Key'!$J$27,S177="Non Lead")),"Tier 4",IF((AND('Service Line Inventory'!M177='Dropdown Answer Key'!$B$25,'Service Line Inventory'!Q177='Dropdown Answer Key'!$M$25,O177='Dropdown Answer Key'!$G$27,S177="Non Lead")),"Tier 4",IF((AND('Service Line Inventory'!M177='Dropdown Answer Key'!$B$25,'Service Line Inventory'!Q177='Dropdown Answer Key'!$M$25,'Service Line Inventory'!P177='Dropdown Answer Key'!$J$27,S177="Non Lead")),"Tier 4","Tier 5"))))))))</f>
        <v>BLANK</v>
      </c>
      <c r="U177" s="115" t="str">
        <f t="shared" si="9"/>
        <v>NO</v>
      </c>
      <c r="V177" s="114" t="str">
        <f t="shared" si="10"/>
        <v>NO</v>
      </c>
      <c r="W177" s="114" t="str">
        <f t="shared" si="11"/>
        <v>NO</v>
      </c>
      <c r="X177" s="108"/>
      <c r="Y177" s="97"/>
      <c r="Z177" s="77"/>
    </row>
    <row r="178" spans="1:26" x14ac:dyDescent="0.3">
      <c r="A178" s="47">
        <v>1150</v>
      </c>
      <c r="B178" s="73" t="s">
        <v>76</v>
      </c>
      <c r="C178" s="125" t="s">
        <v>409</v>
      </c>
      <c r="D178" s="73" t="s">
        <v>73</v>
      </c>
      <c r="E178" s="73" t="s">
        <v>81</v>
      </c>
      <c r="F178" s="73" t="s">
        <v>81</v>
      </c>
      <c r="G178" s="89" t="s">
        <v>986</v>
      </c>
      <c r="H178" s="94" t="s">
        <v>73</v>
      </c>
      <c r="I178" s="82" t="s">
        <v>72</v>
      </c>
      <c r="J178" s="74" t="s">
        <v>989</v>
      </c>
      <c r="K178" s="74" t="s">
        <v>989</v>
      </c>
      <c r="L178" s="93" t="str">
        <f t="shared" si="8"/>
        <v>Non Lead</v>
      </c>
      <c r="M178" s="109"/>
      <c r="N178" s="73"/>
      <c r="O178" s="73"/>
      <c r="P178" s="73"/>
      <c r="Q178" s="72"/>
      <c r="R178" s="73"/>
      <c r="S178" s="98" t="str">
        <f>IF(OR(B178="",$C$3="",$G$3=""),"ERROR",IF(AND(B178='Dropdown Answer Key'!$B$12,OR(E178="Lead",E178="U, May have L",E178="COM",E178="")),"Lead",IF(AND(B178='Dropdown Answer Key'!$B$12,OR(AND(E178="GALV",H178="Y"),AND(E178="GALV",H178="UN"),AND(E178="GALV",H178=""))),"GRR",IF(AND(B178='Dropdown Answer Key'!$B$12,E178="Unknown"),"Unknown SL",IF(AND(B178='Dropdown Answer Key'!$B$13,OR(F178="Lead",F178="U, May have L",F178="COM",F178="")),"Lead",IF(AND(B178='Dropdown Answer Key'!$B$13,OR(AND(F178="GALV",H178="Y"),AND(F178="GALV",H178="UN"),AND(F178="GALV",H178=""))),"GRR",IF(AND(B178='Dropdown Answer Key'!$B$13,F178="Unknown"),"Unknown SL",IF(AND(B178='Dropdown Answer Key'!$B$14,OR(E178="Lead",E178="U, May have L",E178="COM",E178="")),"Lead",IF(AND(B178='Dropdown Answer Key'!$B$14,OR(F178="Lead",F178="U, May have L",F178="COM",F178="")),"Lead",IF(AND(B178='Dropdown Answer Key'!$B$14,OR(AND(E178="GALV",H178="Y"),AND(E178="GALV",H178="UN"),AND(E178="GALV",H178=""),AND(F178="GALV",H178="Y"),AND(F178="GALV",H178="UN"),AND(F178="GALV",H178=""),AND(F178="GALV",I178="Y"),AND(F178="GALV",I178="UN"),AND(F178="GALV",I178=""))),"GRR",IF(AND(B178='Dropdown Answer Key'!$B$14,OR(E178="Unknown",F178="Unknown")),"Unknown SL","Non Lead")))))))))))</f>
        <v>Non Lead</v>
      </c>
      <c r="T178" s="75" t="str">
        <f>IF(OR(M178="",Q178="",S178="ERROR"),"BLANK",IF((AND(M178='Dropdown Answer Key'!$B$25,OR('Service Line Inventory'!S178="Lead",S178="Unknown SL"))),"Tier 1",IF(AND('Service Line Inventory'!M178='Dropdown Answer Key'!$B$26,OR('Service Line Inventory'!S178="Lead",S178="Unknown SL")),"Tier 2",IF(AND('Service Line Inventory'!M178='Dropdown Answer Key'!$B$27,OR('Service Line Inventory'!S178="Lead",S178="Unknown SL")),"Tier 2",IF('Service Line Inventory'!S178="GRR","Tier 3",IF((AND('Service Line Inventory'!M178='Dropdown Answer Key'!$B$25,'Service Line Inventory'!Q178='Dropdown Answer Key'!$M$25,O178='Dropdown Answer Key'!$G$27,'Service Line Inventory'!P178='Dropdown Answer Key'!$J$27,S178="Non Lead")),"Tier 4",IF((AND('Service Line Inventory'!M178='Dropdown Answer Key'!$B$25,'Service Line Inventory'!Q178='Dropdown Answer Key'!$M$25,O178='Dropdown Answer Key'!$G$27,S178="Non Lead")),"Tier 4",IF((AND('Service Line Inventory'!M178='Dropdown Answer Key'!$B$25,'Service Line Inventory'!Q178='Dropdown Answer Key'!$M$25,'Service Line Inventory'!P178='Dropdown Answer Key'!$J$27,S178="Non Lead")),"Tier 4","Tier 5"))))))))</f>
        <v>BLANK</v>
      </c>
      <c r="U178" s="101" t="str">
        <f t="shared" si="9"/>
        <v>NO</v>
      </c>
      <c r="V178" s="75" t="str">
        <f t="shared" si="10"/>
        <v>NO</v>
      </c>
      <c r="W178" s="75" t="str">
        <f t="shared" si="11"/>
        <v>NO</v>
      </c>
      <c r="X178" s="107"/>
      <c r="Y178" s="76"/>
      <c r="Z178" s="77"/>
    </row>
    <row r="179" spans="1:26" x14ac:dyDescent="0.3">
      <c r="A179" s="47">
        <v>1155</v>
      </c>
      <c r="B179" s="73" t="s">
        <v>76</v>
      </c>
      <c r="C179" s="125" t="s">
        <v>410</v>
      </c>
      <c r="D179" s="73" t="s">
        <v>73</v>
      </c>
      <c r="E179" s="73" t="s">
        <v>81</v>
      </c>
      <c r="F179" s="73" t="s">
        <v>81</v>
      </c>
      <c r="G179" s="89" t="s">
        <v>986</v>
      </c>
      <c r="H179" s="94" t="s">
        <v>73</v>
      </c>
      <c r="I179" s="82" t="s">
        <v>72</v>
      </c>
      <c r="J179" s="74" t="s">
        <v>989</v>
      </c>
      <c r="K179" s="74" t="s">
        <v>989</v>
      </c>
      <c r="L179" s="94" t="str">
        <f t="shared" si="8"/>
        <v>Non Lead</v>
      </c>
      <c r="M179" s="110"/>
      <c r="N179" s="82"/>
      <c r="O179" s="82"/>
      <c r="P179" s="82"/>
      <c r="Q179" s="81"/>
      <c r="R179" s="82"/>
      <c r="S179" s="113" t="str">
        <f>IF(OR(B179="",$C$3="",$G$3=""),"ERROR",IF(AND(B179='Dropdown Answer Key'!$B$12,OR(E179="Lead",E179="U, May have L",E179="COM",E179="")),"Lead",IF(AND(B179='Dropdown Answer Key'!$B$12,OR(AND(E179="GALV",H179="Y"),AND(E179="GALV",H179="UN"),AND(E179="GALV",H179=""))),"GRR",IF(AND(B179='Dropdown Answer Key'!$B$12,E179="Unknown"),"Unknown SL",IF(AND(B179='Dropdown Answer Key'!$B$13,OR(F179="Lead",F179="U, May have L",F179="COM",F179="")),"Lead",IF(AND(B179='Dropdown Answer Key'!$B$13,OR(AND(F179="GALV",H179="Y"),AND(F179="GALV",H179="UN"),AND(F179="GALV",H179=""))),"GRR",IF(AND(B179='Dropdown Answer Key'!$B$13,F179="Unknown"),"Unknown SL",IF(AND(B179='Dropdown Answer Key'!$B$14,OR(E179="Lead",E179="U, May have L",E179="COM",E179="")),"Lead",IF(AND(B179='Dropdown Answer Key'!$B$14,OR(F179="Lead",F179="U, May have L",F179="COM",F179="")),"Lead",IF(AND(B179='Dropdown Answer Key'!$B$14,OR(AND(E179="GALV",H179="Y"),AND(E179="GALV",H179="UN"),AND(E179="GALV",H179=""),AND(F179="GALV",H179="Y"),AND(F179="GALV",H179="UN"),AND(F179="GALV",H179=""),AND(F179="GALV",I179="Y"),AND(F179="GALV",I179="UN"),AND(F179="GALV",I179=""))),"GRR",IF(AND(B179='Dropdown Answer Key'!$B$14,OR(E179="Unknown",F179="Unknown")),"Unknown SL","Non Lead")))))))))))</f>
        <v>Non Lead</v>
      </c>
      <c r="T179" s="114" t="str">
        <f>IF(OR(M179="",Q179="",S179="ERROR"),"BLANK",IF((AND(M179='Dropdown Answer Key'!$B$25,OR('Service Line Inventory'!S179="Lead",S179="Unknown SL"))),"Tier 1",IF(AND('Service Line Inventory'!M179='Dropdown Answer Key'!$B$26,OR('Service Line Inventory'!S179="Lead",S179="Unknown SL")),"Tier 2",IF(AND('Service Line Inventory'!M179='Dropdown Answer Key'!$B$27,OR('Service Line Inventory'!S179="Lead",S179="Unknown SL")),"Tier 2",IF('Service Line Inventory'!S179="GRR","Tier 3",IF((AND('Service Line Inventory'!M179='Dropdown Answer Key'!$B$25,'Service Line Inventory'!Q179='Dropdown Answer Key'!$M$25,O179='Dropdown Answer Key'!$G$27,'Service Line Inventory'!P179='Dropdown Answer Key'!$J$27,S179="Non Lead")),"Tier 4",IF((AND('Service Line Inventory'!M179='Dropdown Answer Key'!$B$25,'Service Line Inventory'!Q179='Dropdown Answer Key'!$M$25,O179='Dropdown Answer Key'!$G$27,S179="Non Lead")),"Tier 4",IF((AND('Service Line Inventory'!M179='Dropdown Answer Key'!$B$25,'Service Line Inventory'!Q179='Dropdown Answer Key'!$M$25,'Service Line Inventory'!P179='Dropdown Answer Key'!$J$27,S179="Non Lead")),"Tier 4","Tier 5"))))))))</f>
        <v>BLANK</v>
      </c>
      <c r="U179" s="115" t="str">
        <f t="shared" si="9"/>
        <v>NO</v>
      </c>
      <c r="V179" s="114" t="str">
        <f t="shared" si="10"/>
        <v>NO</v>
      </c>
      <c r="W179" s="114" t="str">
        <f t="shared" si="11"/>
        <v>NO</v>
      </c>
      <c r="X179" s="108"/>
      <c r="Y179" s="97"/>
      <c r="Z179" s="77"/>
    </row>
    <row r="180" spans="1:26" x14ac:dyDescent="0.3">
      <c r="A180" s="47">
        <v>1160</v>
      </c>
      <c r="B180" s="73" t="s">
        <v>76</v>
      </c>
      <c r="C180" s="125" t="s">
        <v>411</v>
      </c>
      <c r="D180" s="73" t="s">
        <v>73</v>
      </c>
      <c r="E180" s="73" t="s">
        <v>81</v>
      </c>
      <c r="F180" s="73" t="s">
        <v>81</v>
      </c>
      <c r="G180" s="89" t="s">
        <v>986</v>
      </c>
      <c r="H180" s="94" t="s">
        <v>73</v>
      </c>
      <c r="I180" s="82" t="s">
        <v>72</v>
      </c>
      <c r="J180" s="74" t="s">
        <v>989</v>
      </c>
      <c r="K180" s="74" t="s">
        <v>989</v>
      </c>
      <c r="L180" s="93" t="str">
        <f t="shared" si="8"/>
        <v>Non Lead</v>
      </c>
      <c r="M180" s="109"/>
      <c r="N180" s="73"/>
      <c r="O180" s="73"/>
      <c r="P180" s="73"/>
      <c r="Q180" s="72"/>
      <c r="R180" s="73"/>
      <c r="S180" s="98" t="str">
        <f>IF(OR(B180="",$C$3="",$G$3=""),"ERROR",IF(AND(B180='Dropdown Answer Key'!$B$12,OR(E180="Lead",E180="U, May have L",E180="COM",E180="")),"Lead",IF(AND(B180='Dropdown Answer Key'!$B$12,OR(AND(E180="GALV",H180="Y"),AND(E180="GALV",H180="UN"),AND(E180="GALV",H180=""))),"GRR",IF(AND(B180='Dropdown Answer Key'!$B$12,E180="Unknown"),"Unknown SL",IF(AND(B180='Dropdown Answer Key'!$B$13,OR(F180="Lead",F180="U, May have L",F180="COM",F180="")),"Lead",IF(AND(B180='Dropdown Answer Key'!$B$13,OR(AND(F180="GALV",H180="Y"),AND(F180="GALV",H180="UN"),AND(F180="GALV",H180=""))),"GRR",IF(AND(B180='Dropdown Answer Key'!$B$13,F180="Unknown"),"Unknown SL",IF(AND(B180='Dropdown Answer Key'!$B$14,OR(E180="Lead",E180="U, May have L",E180="COM",E180="")),"Lead",IF(AND(B180='Dropdown Answer Key'!$B$14,OR(F180="Lead",F180="U, May have L",F180="COM",F180="")),"Lead",IF(AND(B180='Dropdown Answer Key'!$B$14,OR(AND(E180="GALV",H180="Y"),AND(E180="GALV",H180="UN"),AND(E180="GALV",H180=""),AND(F180="GALV",H180="Y"),AND(F180="GALV",H180="UN"),AND(F180="GALV",H180=""),AND(F180="GALV",I180="Y"),AND(F180="GALV",I180="UN"),AND(F180="GALV",I180=""))),"GRR",IF(AND(B180='Dropdown Answer Key'!$B$14,OR(E180="Unknown",F180="Unknown")),"Unknown SL","Non Lead")))))))))))</f>
        <v>Non Lead</v>
      </c>
      <c r="T180" s="75" t="str">
        <f>IF(OR(M180="",Q180="",S180="ERROR"),"BLANK",IF((AND(M180='Dropdown Answer Key'!$B$25,OR('Service Line Inventory'!S180="Lead",S180="Unknown SL"))),"Tier 1",IF(AND('Service Line Inventory'!M180='Dropdown Answer Key'!$B$26,OR('Service Line Inventory'!S180="Lead",S180="Unknown SL")),"Tier 2",IF(AND('Service Line Inventory'!M180='Dropdown Answer Key'!$B$27,OR('Service Line Inventory'!S180="Lead",S180="Unknown SL")),"Tier 2",IF('Service Line Inventory'!S180="GRR","Tier 3",IF((AND('Service Line Inventory'!M180='Dropdown Answer Key'!$B$25,'Service Line Inventory'!Q180='Dropdown Answer Key'!$M$25,O180='Dropdown Answer Key'!$G$27,'Service Line Inventory'!P180='Dropdown Answer Key'!$J$27,S180="Non Lead")),"Tier 4",IF((AND('Service Line Inventory'!M180='Dropdown Answer Key'!$B$25,'Service Line Inventory'!Q180='Dropdown Answer Key'!$M$25,O180='Dropdown Answer Key'!$G$27,S180="Non Lead")),"Tier 4",IF((AND('Service Line Inventory'!M180='Dropdown Answer Key'!$B$25,'Service Line Inventory'!Q180='Dropdown Answer Key'!$M$25,'Service Line Inventory'!P180='Dropdown Answer Key'!$J$27,S180="Non Lead")),"Tier 4","Tier 5"))))))))</f>
        <v>BLANK</v>
      </c>
      <c r="U180" s="101" t="str">
        <f t="shared" si="9"/>
        <v>NO</v>
      </c>
      <c r="V180" s="75" t="str">
        <f t="shared" si="10"/>
        <v>NO</v>
      </c>
      <c r="W180" s="75" t="str">
        <f t="shared" si="11"/>
        <v>NO</v>
      </c>
      <c r="X180" s="107"/>
      <c r="Y180" s="76"/>
      <c r="Z180" s="77"/>
    </row>
    <row r="181" spans="1:26" x14ac:dyDescent="0.3">
      <c r="A181" s="47">
        <v>1162</v>
      </c>
      <c r="B181" s="73" t="s">
        <v>76</v>
      </c>
      <c r="C181" s="125" t="s">
        <v>412</v>
      </c>
      <c r="D181" s="73" t="s">
        <v>73</v>
      </c>
      <c r="E181" s="73" t="s">
        <v>81</v>
      </c>
      <c r="F181" s="73" t="s">
        <v>81</v>
      </c>
      <c r="G181" s="89" t="s">
        <v>986</v>
      </c>
      <c r="H181" s="94" t="s">
        <v>73</v>
      </c>
      <c r="I181" s="82" t="s">
        <v>72</v>
      </c>
      <c r="J181" s="74" t="s">
        <v>989</v>
      </c>
      <c r="K181" s="74" t="s">
        <v>989</v>
      </c>
      <c r="L181" s="94" t="str">
        <f t="shared" si="8"/>
        <v>Non Lead</v>
      </c>
      <c r="M181" s="110"/>
      <c r="N181" s="82"/>
      <c r="O181" s="82"/>
      <c r="P181" s="82"/>
      <c r="Q181" s="81"/>
      <c r="R181" s="82"/>
      <c r="S181" s="113" t="str">
        <f>IF(OR(B181="",$C$3="",$G$3=""),"ERROR",IF(AND(B181='Dropdown Answer Key'!$B$12,OR(E181="Lead",E181="U, May have L",E181="COM",E181="")),"Lead",IF(AND(B181='Dropdown Answer Key'!$B$12,OR(AND(E181="GALV",H181="Y"),AND(E181="GALV",H181="UN"),AND(E181="GALV",H181=""))),"GRR",IF(AND(B181='Dropdown Answer Key'!$B$12,E181="Unknown"),"Unknown SL",IF(AND(B181='Dropdown Answer Key'!$B$13,OR(F181="Lead",F181="U, May have L",F181="COM",F181="")),"Lead",IF(AND(B181='Dropdown Answer Key'!$B$13,OR(AND(F181="GALV",H181="Y"),AND(F181="GALV",H181="UN"),AND(F181="GALV",H181=""))),"GRR",IF(AND(B181='Dropdown Answer Key'!$B$13,F181="Unknown"),"Unknown SL",IF(AND(B181='Dropdown Answer Key'!$B$14,OR(E181="Lead",E181="U, May have L",E181="COM",E181="")),"Lead",IF(AND(B181='Dropdown Answer Key'!$B$14,OR(F181="Lead",F181="U, May have L",F181="COM",F181="")),"Lead",IF(AND(B181='Dropdown Answer Key'!$B$14,OR(AND(E181="GALV",H181="Y"),AND(E181="GALV",H181="UN"),AND(E181="GALV",H181=""),AND(F181="GALV",H181="Y"),AND(F181="GALV",H181="UN"),AND(F181="GALV",H181=""),AND(F181="GALV",I181="Y"),AND(F181="GALV",I181="UN"),AND(F181="GALV",I181=""))),"GRR",IF(AND(B181='Dropdown Answer Key'!$B$14,OR(E181="Unknown",F181="Unknown")),"Unknown SL","Non Lead")))))))))))</f>
        <v>Non Lead</v>
      </c>
      <c r="T181" s="114" t="str">
        <f>IF(OR(M181="",Q181="",S181="ERROR"),"BLANK",IF((AND(M181='Dropdown Answer Key'!$B$25,OR('Service Line Inventory'!S181="Lead",S181="Unknown SL"))),"Tier 1",IF(AND('Service Line Inventory'!M181='Dropdown Answer Key'!$B$26,OR('Service Line Inventory'!S181="Lead",S181="Unknown SL")),"Tier 2",IF(AND('Service Line Inventory'!M181='Dropdown Answer Key'!$B$27,OR('Service Line Inventory'!S181="Lead",S181="Unknown SL")),"Tier 2",IF('Service Line Inventory'!S181="GRR","Tier 3",IF((AND('Service Line Inventory'!M181='Dropdown Answer Key'!$B$25,'Service Line Inventory'!Q181='Dropdown Answer Key'!$M$25,O181='Dropdown Answer Key'!$G$27,'Service Line Inventory'!P181='Dropdown Answer Key'!$J$27,S181="Non Lead")),"Tier 4",IF((AND('Service Line Inventory'!M181='Dropdown Answer Key'!$B$25,'Service Line Inventory'!Q181='Dropdown Answer Key'!$M$25,O181='Dropdown Answer Key'!$G$27,S181="Non Lead")),"Tier 4",IF((AND('Service Line Inventory'!M181='Dropdown Answer Key'!$B$25,'Service Line Inventory'!Q181='Dropdown Answer Key'!$M$25,'Service Line Inventory'!P181='Dropdown Answer Key'!$J$27,S181="Non Lead")),"Tier 4","Tier 5"))))))))</f>
        <v>BLANK</v>
      </c>
      <c r="U181" s="115" t="str">
        <f t="shared" si="9"/>
        <v>NO</v>
      </c>
      <c r="V181" s="114" t="str">
        <f t="shared" si="10"/>
        <v>NO</v>
      </c>
      <c r="W181" s="114" t="str">
        <f t="shared" si="11"/>
        <v>NO</v>
      </c>
      <c r="X181" s="108"/>
      <c r="Y181" s="97"/>
      <c r="Z181" s="77"/>
    </row>
    <row r="182" spans="1:26" x14ac:dyDescent="0.3">
      <c r="A182" s="47">
        <v>1165</v>
      </c>
      <c r="B182" s="73" t="s">
        <v>76</v>
      </c>
      <c r="C182" s="125" t="s">
        <v>413</v>
      </c>
      <c r="D182" s="73" t="s">
        <v>73</v>
      </c>
      <c r="E182" s="73" t="s">
        <v>81</v>
      </c>
      <c r="F182" s="73" t="s">
        <v>81</v>
      </c>
      <c r="G182" s="89" t="s">
        <v>986</v>
      </c>
      <c r="H182" s="94" t="s">
        <v>73</v>
      </c>
      <c r="I182" s="82" t="s">
        <v>72</v>
      </c>
      <c r="J182" s="74" t="s">
        <v>989</v>
      </c>
      <c r="K182" s="74" t="s">
        <v>989</v>
      </c>
      <c r="L182" s="93" t="str">
        <f t="shared" si="8"/>
        <v>Non Lead</v>
      </c>
      <c r="M182" s="109"/>
      <c r="N182" s="73"/>
      <c r="O182" s="73"/>
      <c r="P182" s="73"/>
      <c r="Q182" s="72"/>
      <c r="R182" s="73"/>
      <c r="S182" s="98" t="str">
        <f>IF(OR(B182="",$C$3="",$G$3=""),"ERROR",IF(AND(B182='Dropdown Answer Key'!$B$12,OR(E182="Lead",E182="U, May have L",E182="COM",E182="")),"Lead",IF(AND(B182='Dropdown Answer Key'!$B$12,OR(AND(E182="GALV",H182="Y"),AND(E182="GALV",H182="UN"),AND(E182="GALV",H182=""))),"GRR",IF(AND(B182='Dropdown Answer Key'!$B$12,E182="Unknown"),"Unknown SL",IF(AND(B182='Dropdown Answer Key'!$B$13,OR(F182="Lead",F182="U, May have L",F182="COM",F182="")),"Lead",IF(AND(B182='Dropdown Answer Key'!$B$13,OR(AND(F182="GALV",H182="Y"),AND(F182="GALV",H182="UN"),AND(F182="GALV",H182=""))),"GRR",IF(AND(B182='Dropdown Answer Key'!$B$13,F182="Unknown"),"Unknown SL",IF(AND(B182='Dropdown Answer Key'!$B$14,OR(E182="Lead",E182="U, May have L",E182="COM",E182="")),"Lead",IF(AND(B182='Dropdown Answer Key'!$B$14,OR(F182="Lead",F182="U, May have L",F182="COM",F182="")),"Lead",IF(AND(B182='Dropdown Answer Key'!$B$14,OR(AND(E182="GALV",H182="Y"),AND(E182="GALV",H182="UN"),AND(E182="GALV",H182=""),AND(F182="GALV",H182="Y"),AND(F182="GALV",H182="UN"),AND(F182="GALV",H182=""),AND(F182="GALV",I182="Y"),AND(F182="GALV",I182="UN"),AND(F182="GALV",I182=""))),"GRR",IF(AND(B182='Dropdown Answer Key'!$B$14,OR(E182="Unknown",F182="Unknown")),"Unknown SL","Non Lead")))))))))))</f>
        <v>Non Lead</v>
      </c>
      <c r="T182" s="75" t="str">
        <f>IF(OR(M182="",Q182="",S182="ERROR"),"BLANK",IF((AND(M182='Dropdown Answer Key'!$B$25,OR('Service Line Inventory'!S182="Lead",S182="Unknown SL"))),"Tier 1",IF(AND('Service Line Inventory'!M182='Dropdown Answer Key'!$B$26,OR('Service Line Inventory'!S182="Lead",S182="Unknown SL")),"Tier 2",IF(AND('Service Line Inventory'!M182='Dropdown Answer Key'!$B$27,OR('Service Line Inventory'!S182="Lead",S182="Unknown SL")),"Tier 2",IF('Service Line Inventory'!S182="GRR","Tier 3",IF((AND('Service Line Inventory'!M182='Dropdown Answer Key'!$B$25,'Service Line Inventory'!Q182='Dropdown Answer Key'!$M$25,O182='Dropdown Answer Key'!$G$27,'Service Line Inventory'!P182='Dropdown Answer Key'!$J$27,S182="Non Lead")),"Tier 4",IF((AND('Service Line Inventory'!M182='Dropdown Answer Key'!$B$25,'Service Line Inventory'!Q182='Dropdown Answer Key'!$M$25,O182='Dropdown Answer Key'!$G$27,S182="Non Lead")),"Tier 4",IF((AND('Service Line Inventory'!M182='Dropdown Answer Key'!$B$25,'Service Line Inventory'!Q182='Dropdown Answer Key'!$M$25,'Service Line Inventory'!P182='Dropdown Answer Key'!$J$27,S182="Non Lead")),"Tier 4","Tier 5"))))))))</f>
        <v>BLANK</v>
      </c>
      <c r="U182" s="101" t="str">
        <f t="shared" si="9"/>
        <v>NO</v>
      </c>
      <c r="V182" s="75" t="str">
        <f t="shared" si="10"/>
        <v>NO</v>
      </c>
      <c r="W182" s="75" t="str">
        <f t="shared" si="11"/>
        <v>NO</v>
      </c>
      <c r="X182" s="107"/>
      <c r="Y182" s="76"/>
      <c r="Z182" s="77"/>
    </row>
    <row r="183" spans="1:26" x14ac:dyDescent="0.3">
      <c r="A183" s="47">
        <v>1166</v>
      </c>
      <c r="B183" s="73" t="s">
        <v>76</v>
      </c>
      <c r="C183" s="125" t="s">
        <v>414</v>
      </c>
      <c r="D183" s="73" t="s">
        <v>73</v>
      </c>
      <c r="E183" s="73" t="s">
        <v>81</v>
      </c>
      <c r="F183" s="73" t="s">
        <v>81</v>
      </c>
      <c r="G183" s="89" t="s">
        <v>986</v>
      </c>
      <c r="H183" s="94" t="s">
        <v>73</v>
      </c>
      <c r="I183" s="82" t="s">
        <v>72</v>
      </c>
      <c r="J183" s="74" t="s">
        <v>989</v>
      </c>
      <c r="K183" s="74" t="s">
        <v>989</v>
      </c>
      <c r="L183" s="94" t="str">
        <f t="shared" si="8"/>
        <v>Non Lead</v>
      </c>
      <c r="M183" s="110"/>
      <c r="N183" s="82"/>
      <c r="O183" s="82"/>
      <c r="P183" s="82"/>
      <c r="Q183" s="81"/>
      <c r="R183" s="82"/>
      <c r="S183" s="113" t="str">
        <f>IF(OR(B183="",$C$3="",$G$3=""),"ERROR",IF(AND(B183='Dropdown Answer Key'!$B$12,OR(E183="Lead",E183="U, May have L",E183="COM",E183="")),"Lead",IF(AND(B183='Dropdown Answer Key'!$B$12,OR(AND(E183="GALV",H183="Y"),AND(E183="GALV",H183="UN"),AND(E183="GALV",H183=""))),"GRR",IF(AND(B183='Dropdown Answer Key'!$B$12,E183="Unknown"),"Unknown SL",IF(AND(B183='Dropdown Answer Key'!$B$13,OR(F183="Lead",F183="U, May have L",F183="COM",F183="")),"Lead",IF(AND(B183='Dropdown Answer Key'!$B$13,OR(AND(F183="GALV",H183="Y"),AND(F183="GALV",H183="UN"),AND(F183="GALV",H183=""))),"GRR",IF(AND(B183='Dropdown Answer Key'!$B$13,F183="Unknown"),"Unknown SL",IF(AND(B183='Dropdown Answer Key'!$B$14,OR(E183="Lead",E183="U, May have L",E183="COM",E183="")),"Lead",IF(AND(B183='Dropdown Answer Key'!$B$14,OR(F183="Lead",F183="U, May have L",F183="COM",F183="")),"Lead",IF(AND(B183='Dropdown Answer Key'!$B$14,OR(AND(E183="GALV",H183="Y"),AND(E183="GALV",H183="UN"),AND(E183="GALV",H183=""),AND(F183="GALV",H183="Y"),AND(F183="GALV",H183="UN"),AND(F183="GALV",H183=""),AND(F183="GALV",I183="Y"),AND(F183="GALV",I183="UN"),AND(F183="GALV",I183=""))),"GRR",IF(AND(B183='Dropdown Answer Key'!$B$14,OR(E183="Unknown",F183="Unknown")),"Unknown SL","Non Lead")))))))))))</f>
        <v>Non Lead</v>
      </c>
      <c r="T183" s="114" t="str">
        <f>IF(OR(M183="",Q183="",S183="ERROR"),"BLANK",IF((AND(M183='Dropdown Answer Key'!$B$25,OR('Service Line Inventory'!S183="Lead",S183="Unknown SL"))),"Tier 1",IF(AND('Service Line Inventory'!M183='Dropdown Answer Key'!$B$26,OR('Service Line Inventory'!S183="Lead",S183="Unknown SL")),"Tier 2",IF(AND('Service Line Inventory'!M183='Dropdown Answer Key'!$B$27,OR('Service Line Inventory'!S183="Lead",S183="Unknown SL")),"Tier 2",IF('Service Line Inventory'!S183="GRR","Tier 3",IF((AND('Service Line Inventory'!M183='Dropdown Answer Key'!$B$25,'Service Line Inventory'!Q183='Dropdown Answer Key'!$M$25,O183='Dropdown Answer Key'!$G$27,'Service Line Inventory'!P183='Dropdown Answer Key'!$J$27,S183="Non Lead")),"Tier 4",IF((AND('Service Line Inventory'!M183='Dropdown Answer Key'!$B$25,'Service Line Inventory'!Q183='Dropdown Answer Key'!$M$25,O183='Dropdown Answer Key'!$G$27,S183="Non Lead")),"Tier 4",IF((AND('Service Line Inventory'!M183='Dropdown Answer Key'!$B$25,'Service Line Inventory'!Q183='Dropdown Answer Key'!$M$25,'Service Line Inventory'!P183='Dropdown Answer Key'!$J$27,S183="Non Lead")),"Tier 4","Tier 5"))))))))</f>
        <v>BLANK</v>
      </c>
      <c r="U183" s="115" t="str">
        <f t="shared" si="9"/>
        <v>NO</v>
      </c>
      <c r="V183" s="114" t="str">
        <f t="shared" si="10"/>
        <v>NO</v>
      </c>
      <c r="W183" s="114" t="str">
        <f t="shared" si="11"/>
        <v>NO</v>
      </c>
      <c r="X183" s="108"/>
      <c r="Y183" s="97"/>
      <c r="Z183" s="77"/>
    </row>
    <row r="184" spans="1:26" x14ac:dyDescent="0.3">
      <c r="A184" s="47">
        <v>1168</v>
      </c>
      <c r="B184" s="73" t="s">
        <v>76</v>
      </c>
      <c r="C184" s="125" t="s">
        <v>415</v>
      </c>
      <c r="D184" s="73" t="s">
        <v>73</v>
      </c>
      <c r="E184" s="73" t="s">
        <v>81</v>
      </c>
      <c r="F184" s="73" t="s">
        <v>81</v>
      </c>
      <c r="G184" s="89" t="s">
        <v>986</v>
      </c>
      <c r="H184" s="94" t="s">
        <v>73</v>
      </c>
      <c r="I184" s="82" t="s">
        <v>72</v>
      </c>
      <c r="J184" s="74" t="s">
        <v>989</v>
      </c>
      <c r="K184" s="74" t="s">
        <v>989</v>
      </c>
      <c r="L184" s="93" t="str">
        <f t="shared" si="8"/>
        <v>Non Lead</v>
      </c>
      <c r="M184" s="109"/>
      <c r="N184" s="73"/>
      <c r="O184" s="73"/>
      <c r="P184" s="73"/>
      <c r="Q184" s="72"/>
      <c r="R184" s="73"/>
      <c r="S184" s="98" t="str">
        <f>IF(OR(B184="",$C$3="",$G$3=""),"ERROR",IF(AND(B184='Dropdown Answer Key'!$B$12,OR(E184="Lead",E184="U, May have L",E184="COM",E184="")),"Lead",IF(AND(B184='Dropdown Answer Key'!$B$12,OR(AND(E184="GALV",H184="Y"),AND(E184="GALV",H184="UN"),AND(E184="GALV",H184=""))),"GRR",IF(AND(B184='Dropdown Answer Key'!$B$12,E184="Unknown"),"Unknown SL",IF(AND(B184='Dropdown Answer Key'!$B$13,OR(F184="Lead",F184="U, May have L",F184="COM",F184="")),"Lead",IF(AND(B184='Dropdown Answer Key'!$B$13,OR(AND(F184="GALV",H184="Y"),AND(F184="GALV",H184="UN"),AND(F184="GALV",H184=""))),"GRR",IF(AND(B184='Dropdown Answer Key'!$B$13,F184="Unknown"),"Unknown SL",IF(AND(B184='Dropdown Answer Key'!$B$14,OR(E184="Lead",E184="U, May have L",E184="COM",E184="")),"Lead",IF(AND(B184='Dropdown Answer Key'!$B$14,OR(F184="Lead",F184="U, May have L",F184="COM",F184="")),"Lead",IF(AND(B184='Dropdown Answer Key'!$B$14,OR(AND(E184="GALV",H184="Y"),AND(E184="GALV",H184="UN"),AND(E184="GALV",H184=""),AND(F184="GALV",H184="Y"),AND(F184="GALV",H184="UN"),AND(F184="GALV",H184=""),AND(F184="GALV",I184="Y"),AND(F184="GALV",I184="UN"),AND(F184="GALV",I184=""))),"GRR",IF(AND(B184='Dropdown Answer Key'!$B$14,OR(E184="Unknown",F184="Unknown")),"Unknown SL","Non Lead")))))))))))</f>
        <v>Non Lead</v>
      </c>
      <c r="T184" s="75" t="str">
        <f>IF(OR(M184="",Q184="",S184="ERROR"),"BLANK",IF((AND(M184='Dropdown Answer Key'!$B$25,OR('Service Line Inventory'!S184="Lead",S184="Unknown SL"))),"Tier 1",IF(AND('Service Line Inventory'!M184='Dropdown Answer Key'!$B$26,OR('Service Line Inventory'!S184="Lead",S184="Unknown SL")),"Tier 2",IF(AND('Service Line Inventory'!M184='Dropdown Answer Key'!$B$27,OR('Service Line Inventory'!S184="Lead",S184="Unknown SL")),"Tier 2",IF('Service Line Inventory'!S184="GRR","Tier 3",IF((AND('Service Line Inventory'!M184='Dropdown Answer Key'!$B$25,'Service Line Inventory'!Q184='Dropdown Answer Key'!$M$25,O184='Dropdown Answer Key'!$G$27,'Service Line Inventory'!P184='Dropdown Answer Key'!$J$27,S184="Non Lead")),"Tier 4",IF((AND('Service Line Inventory'!M184='Dropdown Answer Key'!$B$25,'Service Line Inventory'!Q184='Dropdown Answer Key'!$M$25,O184='Dropdown Answer Key'!$G$27,S184="Non Lead")),"Tier 4",IF((AND('Service Line Inventory'!M184='Dropdown Answer Key'!$B$25,'Service Line Inventory'!Q184='Dropdown Answer Key'!$M$25,'Service Line Inventory'!P184='Dropdown Answer Key'!$J$27,S184="Non Lead")),"Tier 4","Tier 5"))))))))</f>
        <v>BLANK</v>
      </c>
      <c r="U184" s="101" t="str">
        <f t="shared" si="9"/>
        <v>NO</v>
      </c>
      <c r="V184" s="75" t="str">
        <f t="shared" si="10"/>
        <v>NO</v>
      </c>
      <c r="W184" s="75" t="str">
        <f t="shared" si="11"/>
        <v>NO</v>
      </c>
      <c r="X184" s="107"/>
      <c r="Y184" s="76"/>
      <c r="Z184" s="77"/>
    </row>
    <row r="185" spans="1:26" x14ac:dyDescent="0.3">
      <c r="A185" s="47">
        <v>1169</v>
      </c>
      <c r="B185" s="73" t="s">
        <v>76</v>
      </c>
      <c r="C185" s="125" t="s">
        <v>416</v>
      </c>
      <c r="D185" s="73" t="s">
        <v>73</v>
      </c>
      <c r="E185" s="73" t="s">
        <v>81</v>
      </c>
      <c r="F185" s="73" t="s">
        <v>81</v>
      </c>
      <c r="G185" s="89" t="s">
        <v>986</v>
      </c>
      <c r="H185" s="94" t="s">
        <v>73</v>
      </c>
      <c r="I185" s="82" t="s">
        <v>72</v>
      </c>
      <c r="J185" s="74" t="s">
        <v>989</v>
      </c>
      <c r="K185" s="74" t="s">
        <v>989</v>
      </c>
      <c r="L185" s="94" t="str">
        <f t="shared" si="8"/>
        <v>Non Lead</v>
      </c>
      <c r="M185" s="110"/>
      <c r="N185" s="82"/>
      <c r="O185" s="82"/>
      <c r="P185" s="82"/>
      <c r="Q185" s="81"/>
      <c r="R185" s="82"/>
      <c r="S185" s="113" t="str">
        <f>IF(OR(B185="",$C$3="",$G$3=""),"ERROR",IF(AND(B185='Dropdown Answer Key'!$B$12,OR(E185="Lead",E185="U, May have L",E185="COM",E185="")),"Lead",IF(AND(B185='Dropdown Answer Key'!$B$12,OR(AND(E185="GALV",H185="Y"),AND(E185="GALV",H185="UN"),AND(E185="GALV",H185=""))),"GRR",IF(AND(B185='Dropdown Answer Key'!$B$12,E185="Unknown"),"Unknown SL",IF(AND(B185='Dropdown Answer Key'!$B$13,OR(F185="Lead",F185="U, May have L",F185="COM",F185="")),"Lead",IF(AND(B185='Dropdown Answer Key'!$B$13,OR(AND(F185="GALV",H185="Y"),AND(F185="GALV",H185="UN"),AND(F185="GALV",H185=""))),"GRR",IF(AND(B185='Dropdown Answer Key'!$B$13,F185="Unknown"),"Unknown SL",IF(AND(B185='Dropdown Answer Key'!$B$14,OR(E185="Lead",E185="U, May have L",E185="COM",E185="")),"Lead",IF(AND(B185='Dropdown Answer Key'!$B$14,OR(F185="Lead",F185="U, May have L",F185="COM",F185="")),"Lead",IF(AND(B185='Dropdown Answer Key'!$B$14,OR(AND(E185="GALV",H185="Y"),AND(E185="GALV",H185="UN"),AND(E185="GALV",H185=""),AND(F185="GALV",H185="Y"),AND(F185="GALV",H185="UN"),AND(F185="GALV",H185=""),AND(F185="GALV",I185="Y"),AND(F185="GALV",I185="UN"),AND(F185="GALV",I185=""))),"GRR",IF(AND(B185='Dropdown Answer Key'!$B$14,OR(E185="Unknown",F185="Unknown")),"Unknown SL","Non Lead")))))))))))</f>
        <v>Non Lead</v>
      </c>
      <c r="T185" s="114" t="str">
        <f>IF(OR(M185="",Q185="",S185="ERROR"),"BLANK",IF((AND(M185='Dropdown Answer Key'!$B$25,OR('Service Line Inventory'!S185="Lead",S185="Unknown SL"))),"Tier 1",IF(AND('Service Line Inventory'!M185='Dropdown Answer Key'!$B$26,OR('Service Line Inventory'!S185="Lead",S185="Unknown SL")),"Tier 2",IF(AND('Service Line Inventory'!M185='Dropdown Answer Key'!$B$27,OR('Service Line Inventory'!S185="Lead",S185="Unknown SL")),"Tier 2",IF('Service Line Inventory'!S185="GRR","Tier 3",IF((AND('Service Line Inventory'!M185='Dropdown Answer Key'!$B$25,'Service Line Inventory'!Q185='Dropdown Answer Key'!$M$25,O185='Dropdown Answer Key'!$G$27,'Service Line Inventory'!P185='Dropdown Answer Key'!$J$27,S185="Non Lead")),"Tier 4",IF((AND('Service Line Inventory'!M185='Dropdown Answer Key'!$B$25,'Service Line Inventory'!Q185='Dropdown Answer Key'!$M$25,O185='Dropdown Answer Key'!$G$27,S185="Non Lead")),"Tier 4",IF((AND('Service Line Inventory'!M185='Dropdown Answer Key'!$B$25,'Service Line Inventory'!Q185='Dropdown Answer Key'!$M$25,'Service Line Inventory'!P185='Dropdown Answer Key'!$J$27,S185="Non Lead")),"Tier 4","Tier 5"))))))))</f>
        <v>BLANK</v>
      </c>
      <c r="U185" s="115" t="str">
        <f t="shared" si="9"/>
        <v>NO</v>
      </c>
      <c r="V185" s="114" t="str">
        <f t="shared" si="10"/>
        <v>NO</v>
      </c>
      <c r="W185" s="114" t="str">
        <f t="shared" si="11"/>
        <v>NO</v>
      </c>
      <c r="X185" s="108"/>
      <c r="Y185" s="97"/>
      <c r="Z185" s="77"/>
    </row>
    <row r="186" spans="1:26" x14ac:dyDescent="0.3">
      <c r="A186" s="47">
        <v>1170</v>
      </c>
      <c r="B186" s="73" t="s">
        <v>76</v>
      </c>
      <c r="C186" s="125" t="s">
        <v>417</v>
      </c>
      <c r="D186" s="73" t="s">
        <v>73</v>
      </c>
      <c r="E186" s="73" t="s">
        <v>81</v>
      </c>
      <c r="F186" s="73" t="s">
        <v>81</v>
      </c>
      <c r="G186" s="89" t="s">
        <v>986</v>
      </c>
      <c r="H186" s="94" t="s">
        <v>73</v>
      </c>
      <c r="I186" s="82" t="s">
        <v>72</v>
      </c>
      <c r="J186" s="74" t="s">
        <v>989</v>
      </c>
      <c r="K186" s="74" t="s">
        <v>989</v>
      </c>
      <c r="L186" s="93" t="str">
        <f t="shared" si="8"/>
        <v>Non Lead</v>
      </c>
      <c r="M186" s="109"/>
      <c r="N186" s="73"/>
      <c r="O186" s="73"/>
      <c r="P186" s="73"/>
      <c r="Q186" s="72"/>
      <c r="R186" s="73"/>
      <c r="S186" s="98" t="str">
        <f>IF(OR(B186="",$C$3="",$G$3=""),"ERROR",IF(AND(B186='Dropdown Answer Key'!$B$12,OR(E186="Lead",E186="U, May have L",E186="COM",E186="")),"Lead",IF(AND(B186='Dropdown Answer Key'!$B$12,OR(AND(E186="GALV",H186="Y"),AND(E186="GALV",H186="UN"),AND(E186="GALV",H186=""))),"GRR",IF(AND(B186='Dropdown Answer Key'!$B$12,E186="Unknown"),"Unknown SL",IF(AND(B186='Dropdown Answer Key'!$B$13,OR(F186="Lead",F186="U, May have L",F186="COM",F186="")),"Lead",IF(AND(B186='Dropdown Answer Key'!$B$13,OR(AND(F186="GALV",H186="Y"),AND(F186="GALV",H186="UN"),AND(F186="GALV",H186=""))),"GRR",IF(AND(B186='Dropdown Answer Key'!$B$13,F186="Unknown"),"Unknown SL",IF(AND(B186='Dropdown Answer Key'!$B$14,OR(E186="Lead",E186="U, May have L",E186="COM",E186="")),"Lead",IF(AND(B186='Dropdown Answer Key'!$B$14,OR(F186="Lead",F186="U, May have L",F186="COM",F186="")),"Lead",IF(AND(B186='Dropdown Answer Key'!$B$14,OR(AND(E186="GALV",H186="Y"),AND(E186="GALV",H186="UN"),AND(E186="GALV",H186=""),AND(F186="GALV",H186="Y"),AND(F186="GALV",H186="UN"),AND(F186="GALV",H186=""),AND(F186="GALV",I186="Y"),AND(F186="GALV",I186="UN"),AND(F186="GALV",I186=""))),"GRR",IF(AND(B186='Dropdown Answer Key'!$B$14,OR(E186="Unknown",F186="Unknown")),"Unknown SL","Non Lead")))))))))))</f>
        <v>Non Lead</v>
      </c>
      <c r="T186" s="75" t="str">
        <f>IF(OR(M186="",Q186="",S186="ERROR"),"BLANK",IF((AND(M186='Dropdown Answer Key'!$B$25,OR('Service Line Inventory'!S186="Lead",S186="Unknown SL"))),"Tier 1",IF(AND('Service Line Inventory'!M186='Dropdown Answer Key'!$B$26,OR('Service Line Inventory'!S186="Lead",S186="Unknown SL")),"Tier 2",IF(AND('Service Line Inventory'!M186='Dropdown Answer Key'!$B$27,OR('Service Line Inventory'!S186="Lead",S186="Unknown SL")),"Tier 2",IF('Service Line Inventory'!S186="GRR","Tier 3",IF((AND('Service Line Inventory'!M186='Dropdown Answer Key'!$B$25,'Service Line Inventory'!Q186='Dropdown Answer Key'!$M$25,O186='Dropdown Answer Key'!$G$27,'Service Line Inventory'!P186='Dropdown Answer Key'!$J$27,S186="Non Lead")),"Tier 4",IF((AND('Service Line Inventory'!M186='Dropdown Answer Key'!$B$25,'Service Line Inventory'!Q186='Dropdown Answer Key'!$M$25,O186='Dropdown Answer Key'!$G$27,S186="Non Lead")),"Tier 4",IF((AND('Service Line Inventory'!M186='Dropdown Answer Key'!$B$25,'Service Line Inventory'!Q186='Dropdown Answer Key'!$M$25,'Service Line Inventory'!P186='Dropdown Answer Key'!$J$27,S186="Non Lead")),"Tier 4","Tier 5"))))))))</f>
        <v>BLANK</v>
      </c>
      <c r="U186" s="101" t="str">
        <f t="shared" si="9"/>
        <v>NO</v>
      </c>
      <c r="V186" s="75" t="str">
        <f t="shared" si="10"/>
        <v>NO</v>
      </c>
      <c r="W186" s="75" t="str">
        <f t="shared" si="11"/>
        <v>NO</v>
      </c>
      <c r="X186" s="107"/>
      <c r="Y186" s="76"/>
      <c r="Z186" s="77"/>
    </row>
    <row r="187" spans="1:26" x14ac:dyDescent="0.3">
      <c r="A187" s="47">
        <v>1174</v>
      </c>
      <c r="B187" s="73" t="s">
        <v>76</v>
      </c>
      <c r="C187" s="125" t="s">
        <v>418</v>
      </c>
      <c r="D187" s="73" t="s">
        <v>73</v>
      </c>
      <c r="E187" s="73" t="s">
        <v>81</v>
      </c>
      <c r="F187" s="73" t="s">
        <v>81</v>
      </c>
      <c r="G187" s="89" t="s">
        <v>988</v>
      </c>
      <c r="H187" s="94" t="s">
        <v>73</v>
      </c>
      <c r="I187" s="82" t="s">
        <v>72</v>
      </c>
      <c r="J187" s="74" t="s">
        <v>989</v>
      </c>
      <c r="K187" s="74" t="s">
        <v>989</v>
      </c>
      <c r="L187" s="94" t="str">
        <f t="shared" si="8"/>
        <v>Non Lead</v>
      </c>
      <c r="M187" s="110"/>
      <c r="N187" s="82"/>
      <c r="O187" s="82"/>
      <c r="P187" s="82"/>
      <c r="Q187" s="81"/>
      <c r="R187" s="82"/>
      <c r="S187" s="113" t="str">
        <f>IF(OR(B187="",$C$3="",$G$3=""),"ERROR",IF(AND(B187='Dropdown Answer Key'!$B$12,OR(E187="Lead",E187="U, May have L",E187="COM",E187="")),"Lead",IF(AND(B187='Dropdown Answer Key'!$B$12,OR(AND(E187="GALV",H187="Y"),AND(E187="GALV",H187="UN"),AND(E187="GALV",H187=""))),"GRR",IF(AND(B187='Dropdown Answer Key'!$B$12,E187="Unknown"),"Unknown SL",IF(AND(B187='Dropdown Answer Key'!$B$13,OR(F187="Lead",F187="U, May have L",F187="COM",F187="")),"Lead",IF(AND(B187='Dropdown Answer Key'!$B$13,OR(AND(F187="GALV",H187="Y"),AND(F187="GALV",H187="UN"),AND(F187="GALV",H187=""))),"GRR",IF(AND(B187='Dropdown Answer Key'!$B$13,F187="Unknown"),"Unknown SL",IF(AND(B187='Dropdown Answer Key'!$B$14,OR(E187="Lead",E187="U, May have L",E187="COM",E187="")),"Lead",IF(AND(B187='Dropdown Answer Key'!$B$14,OR(F187="Lead",F187="U, May have L",F187="COM",F187="")),"Lead",IF(AND(B187='Dropdown Answer Key'!$B$14,OR(AND(E187="GALV",H187="Y"),AND(E187="GALV",H187="UN"),AND(E187="GALV",H187=""),AND(F187="GALV",H187="Y"),AND(F187="GALV",H187="UN"),AND(F187="GALV",H187=""),AND(F187="GALV",I187="Y"),AND(F187="GALV",I187="UN"),AND(F187="GALV",I187=""))),"GRR",IF(AND(B187='Dropdown Answer Key'!$B$14,OR(E187="Unknown",F187="Unknown")),"Unknown SL","Non Lead")))))))))))</f>
        <v>Non Lead</v>
      </c>
      <c r="T187" s="114" t="str">
        <f>IF(OR(M187="",Q187="",S187="ERROR"),"BLANK",IF((AND(M187='Dropdown Answer Key'!$B$25,OR('Service Line Inventory'!S187="Lead",S187="Unknown SL"))),"Tier 1",IF(AND('Service Line Inventory'!M187='Dropdown Answer Key'!$B$26,OR('Service Line Inventory'!S187="Lead",S187="Unknown SL")),"Tier 2",IF(AND('Service Line Inventory'!M187='Dropdown Answer Key'!$B$27,OR('Service Line Inventory'!S187="Lead",S187="Unknown SL")),"Tier 2",IF('Service Line Inventory'!S187="GRR","Tier 3",IF((AND('Service Line Inventory'!M187='Dropdown Answer Key'!$B$25,'Service Line Inventory'!Q187='Dropdown Answer Key'!$M$25,O187='Dropdown Answer Key'!$G$27,'Service Line Inventory'!P187='Dropdown Answer Key'!$J$27,S187="Non Lead")),"Tier 4",IF((AND('Service Line Inventory'!M187='Dropdown Answer Key'!$B$25,'Service Line Inventory'!Q187='Dropdown Answer Key'!$M$25,O187='Dropdown Answer Key'!$G$27,S187="Non Lead")),"Tier 4",IF((AND('Service Line Inventory'!M187='Dropdown Answer Key'!$B$25,'Service Line Inventory'!Q187='Dropdown Answer Key'!$M$25,'Service Line Inventory'!P187='Dropdown Answer Key'!$J$27,S187="Non Lead")),"Tier 4","Tier 5"))))))))</f>
        <v>BLANK</v>
      </c>
      <c r="U187" s="115" t="str">
        <f t="shared" si="9"/>
        <v>NO</v>
      </c>
      <c r="V187" s="114" t="str">
        <f t="shared" si="10"/>
        <v>NO</v>
      </c>
      <c r="W187" s="114" t="str">
        <f t="shared" si="11"/>
        <v>NO</v>
      </c>
      <c r="X187" s="108"/>
      <c r="Y187" s="97"/>
      <c r="Z187" s="77"/>
    </row>
    <row r="188" spans="1:26" x14ac:dyDescent="0.3">
      <c r="A188" s="47">
        <v>1175</v>
      </c>
      <c r="B188" s="73" t="s">
        <v>76</v>
      </c>
      <c r="C188" s="125" t="s">
        <v>419</v>
      </c>
      <c r="D188" s="73" t="s">
        <v>73</v>
      </c>
      <c r="E188" s="73" t="s">
        <v>81</v>
      </c>
      <c r="F188" s="73" t="s">
        <v>81</v>
      </c>
      <c r="G188" s="89" t="s">
        <v>986</v>
      </c>
      <c r="H188" s="94" t="s">
        <v>73</v>
      </c>
      <c r="I188" s="82" t="s">
        <v>72</v>
      </c>
      <c r="J188" s="74" t="s">
        <v>989</v>
      </c>
      <c r="K188" s="74" t="s">
        <v>989</v>
      </c>
      <c r="L188" s="93" t="str">
        <f t="shared" si="8"/>
        <v>Non Lead</v>
      </c>
      <c r="M188" s="109"/>
      <c r="N188" s="73"/>
      <c r="O188" s="73"/>
      <c r="P188" s="73"/>
      <c r="Q188" s="72"/>
      <c r="R188" s="73"/>
      <c r="S188" s="98" t="str">
        <f>IF(OR(B188="",$C$3="",$G$3=""),"ERROR",IF(AND(B188='Dropdown Answer Key'!$B$12,OR(E188="Lead",E188="U, May have L",E188="COM",E188="")),"Lead",IF(AND(B188='Dropdown Answer Key'!$B$12,OR(AND(E188="GALV",H188="Y"),AND(E188="GALV",H188="UN"),AND(E188="GALV",H188=""))),"GRR",IF(AND(B188='Dropdown Answer Key'!$B$12,E188="Unknown"),"Unknown SL",IF(AND(B188='Dropdown Answer Key'!$B$13,OR(F188="Lead",F188="U, May have L",F188="COM",F188="")),"Lead",IF(AND(B188='Dropdown Answer Key'!$B$13,OR(AND(F188="GALV",H188="Y"),AND(F188="GALV",H188="UN"),AND(F188="GALV",H188=""))),"GRR",IF(AND(B188='Dropdown Answer Key'!$B$13,F188="Unknown"),"Unknown SL",IF(AND(B188='Dropdown Answer Key'!$B$14,OR(E188="Lead",E188="U, May have L",E188="COM",E188="")),"Lead",IF(AND(B188='Dropdown Answer Key'!$B$14,OR(F188="Lead",F188="U, May have L",F188="COM",F188="")),"Lead",IF(AND(B188='Dropdown Answer Key'!$B$14,OR(AND(E188="GALV",H188="Y"),AND(E188="GALV",H188="UN"),AND(E188="GALV",H188=""),AND(F188="GALV",H188="Y"),AND(F188="GALV",H188="UN"),AND(F188="GALV",H188=""),AND(F188="GALV",I188="Y"),AND(F188="GALV",I188="UN"),AND(F188="GALV",I188=""))),"GRR",IF(AND(B188='Dropdown Answer Key'!$B$14,OR(E188="Unknown",F188="Unknown")),"Unknown SL","Non Lead")))))))))))</f>
        <v>Non Lead</v>
      </c>
      <c r="T188" s="75" t="str">
        <f>IF(OR(M188="",Q188="",S188="ERROR"),"BLANK",IF((AND(M188='Dropdown Answer Key'!$B$25,OR('Service Line Inventory'!S188="Lead",S188="Unknown SL"))),"Tier 1",IF(AND('Service Line Inventory'!M188='Dropdown Answer Key'!$B$26,OR('Service Line Inventory'!S188="Lead",S188="Unknown SL")),"Tier 2",IF(AND('Service Line Inventory'!M188='Dropdown Answer Key'!$B$27,OR('Service Line Inventory'!S188="Lead",S188="Unknown SL")),"Tier 2",IF('Service Line Inventory'!S188="GRR","Tier 3",IF((AND('Service Line Inventory'!M188='Dropdown Answer Key'!$B$25,'Service Line Inventory'!Q188='Dropdown Answer Key'!$M$25,O188='Dropdown Answer Key'!$G$27,'Service Line Inventory'!P188='Dropdown Answer Key'!$J$27,S188="Non Lead")),"Tier 4",IF((AND('Service Line Inventory'!M188='Dropdown Answer Key'!$B$25,'Service Line Inventory'!Q188='Dropdown Answer Key'!$M$25,O188='Dropdown Answer Key'!$G$27,S188="Non Lead")),"Tier 4",IF((AND('Service Line Inventory'!M188='Dropdown Answer Key'!$B$25,'Service Line Inventory'!Q188='Dropdown Answer Key'!$M$25,'Service Line Inventory'!P188='Dropdown Answer Key'!$J$27,S188="Non Lead")),"Tier 4","Tier 5"))))))))</f>
        <v>BLANK</v>
      </c>
      <c r="U188" s="101" t="str">
        <f t="shared" si="9"/>
        <v>NO</v>
      </c>
      <c r="V188" s="75" t="str">
        <f t="shared" si="10"/>
        <v>NO</v>
      </c>
      <c r="W188" s="75" t="str">
        <f t="shared" si="11"/>
        <v>NO</v>
      </c>
      <c r="X188" s="107"/>
      <c r="Y188" s="76"/>
      <c r="Z188" s="77"/>
    </row>
    <row r="189" spans="1:26" x14ac:dyDescent="0.3">
      <c r="A189" s="47">
        <v>1176</v>
      </c>
      <c r="B189" s="73" t="s">
        <v>76</v>
      </c>
      <c r="C189" s="125" t="s">
        <v>420</v>
      </c>
      <c r="D189" s="73" t="s">
        <v>73</v>
      </c>
      <c r="E189" s="73" t="s">
        <v>81</v>
      </c>
      <c r="F189" s="73" t="s">
        <v>81</v>
      </c>
      <c r="G189" s="89" t="s">
        <v>986</v>
      </c>
      <c r="H189" s="94" t="s">
        <v>73</v>
      </c>
      <c r="I189" s="82" t="s">
        <v>72</v>
      </c>
      <c r="J189" s="74" t="s">
        <v>989</v>
      </c>
      <c r="K189" s="74" t="s">
        <v>989</v>
      </c>
      <c r="L189" s="94" t="str">
        <f t="shared" si="8"/>
        <v>Non Lead</v>
      </c>
      <c r="M189" s="110"/>
      <c r="N189" s="82"/>
      <c r="O189" s="82"/>
      <c r="P189" s="82"/>
      <c r="Q189" s="81"/>
      <c r="R189" s="82"/>
      <c r="S189" s="113" t="str">
        <f>IF(OR(B189="",$C$3="",$G$3=""),"ERROR",IF(AND(B189='Dropdown Answer Key'!$B$12,OR(E189="Lead",E189="U, May have L",E189="COM",E189="")),"Lead",IF(AND(B189='Dropdown Answer Key'!$B$12,OR(AND(E189="GALV",H189="Y"),AND(E189="GALV",H189="UN"),AND(E189="GALV",H189=""))),"GRR",IF(AND(B189='Dropdown Answer Key'!$B$12,E189="Unknown"),"Unknown SL",IF(AND(B189='Dropdown Answer Key'!$B$13,OR(F189="Lead",F189="U, May have L",F189="COM",F189="")),"Lead",IF(AND(B189='Dropdown Answer Key'!$B$13,OR(AND(F189="GALV",H189="Y"),AND(F189="GALV",H189="UN"),AND(F189="GALV",H189=""))),"GRR",IF(AND(B189='Dropdown Answer Key'!$B$13,F189="Unknown"),"Unknown SL",IF(AND(B189='Dropdown Answer Key'!$B$14,OR(E189="Lead",E189="U, May have L",E189="COM",E189="")),"Lead",IF(AND(B189='Dropdown Answer Key'!$B$14,OR(F189="Lead",F189="U, May have L",F189="COM",F189="")),"Lead",IF(AND(B189='Dropdown Answer Key'!$B$14,OR(AND(E189="GALV",H189="Y"),AND(E189="GALV",H189="UN"),AND(E189="GALV",H189=""),AND(F189="GALV",H189="Y"),AND(F189="GALV",H189="UN"),AND(F189="GALV",H189=""),AND(F189="GALV",I189="Y"),AND(F189="GALV",I189="UN"),AND(F189="GALV",I189=""))),"GRR",IF(AND(B189='Dropdown Answer Key'!$B$14,OR(E189="Unknown",F189="Unknown")),"Unknown SL","Non Lead")))))))))))</f>
        <v>Non Lead</v>
      </c>
      <c r="T189" s="114" t="str">
        <f>IF(OR(M189="",Q189="",S189="ERROR"),"BLANK",IF((AND(M189='Dropdown Answer Key'!$B$25,OR('Service Line Inventory'!S189="Lead",S189="Unknown SL"))),"Tier 1",IF(AND('Service Line Inventory'!M189='Dropdown Answer Key'!$B$26,OR('Service Line Inventory'!S189="Lead",S189="Unknown SL")),"Tier 2",IF(AND('Service Line Inventory'!M189='Dropdown Answer Key'!$B$27,OR('Service Line Inventory'!S189="Lead",S189="Unknown SL")),"Tier 2",IF('Service Line Inventory'!S189="GRR","Tier 3",IF((AND('Service Line Inventory'!M189='Dropdown Answer Key'!$B$25,'Service Line Inventory'!Q189='Dropdown Answer Key'!$M$25,O189='Dropdown Answer Key'!$G$27,'Service Line Inventory'!P189='Dropdown Answer Key'!$J$27,S189="Non Lead")),"Tier 4",IF((AND('Service Line Inventory'!M189='Dropdown Answer Key'!$B$25,'Service Line Inventory'!Q189='Dropdown Answer Key'!$M$25,O189='Dropdown Answer Key'!$G$27,S189="Non Lead")),"Tier 4",IF((AND('Service Line Inventory'!M189='Dropdown Answer Key'!$B$25,'Service Line Inventory'!Q189='Dropdown Answer Key'!$M$25,'Service Line Inventory'!P189='Dropdown Answer Key'!$J$27,S189="Non Lead")),"Tier 4","Tier 5"))))))))</f>
        <v>BLANK</v>
      </c>
      <c r="U189" s="115" t="str">
        <f t="shared" si="9"/>
        <v>NO</v>
      </c>
      <c r="V189" s="114" t="str">
        <f t="shared" si="10"/>
        <v>NO</v>
      </c>
      <c r="W189" s="114" t="str">
        <f t="shared" si="11"/>
        <v>NO</v>
      </c>
      <c r="X189" s="108"/>
      <c r="Y189" s="97"/>
      <c r="Z189" s="77"/>
    </row>
    <row r="190" spans="1:26" x14ac:dyDescent="0.3">
      <c r="A190" s="47">
        <v>1178</v>
      </c>
      <c r="B190" s="73" t="s">
        <v>76</v>
      </c>
      <c r="C190" s="125" t="s">
        <v>421</v>
      </c>
      <c r="D190" s="73" t="s">
        <v>73</v>
      </c>
      <c r="E190" s="73" t="s">
        <v>81</v>
      </c>
      <c r="F190" s="73" t="s">
        <v>81</v>
      </c>
      <c r="G190" s="89" t="s">
        <v>986</v>
      </c>
      <c r="H190" s="94" t="s">
        <v>73</v>
      </c>
      <c r="I190" s="82" t="s">
        <v>72</v>
      </c>
      <c r="J190" s="74" t="s">
        <v>989</v>
      </c>
      <c r="K190" s="74" t="s">
        <v>989</v>
      </c>
      <c r="L190" s="93" t="str">
        <f t="shared" si="8"/>
        <v>Non Lead</v>
      </c>
      <c r="M190" s="109"/>
      <c r="N190" s="73"/>
      <c r="O190" s="73"/>
      <c r="P190" s="73"/>
      <c r="Q190" s="72"/>
      <c r="R190" s="73"/>
      <c r="S190" s="98" t="str">
        <f>IF(OR(B190="",$C$3="",$G$3=""),"ERROR",IF(AND(B190='Dropdown Answer Key'!$B$12,OR(E190="Lead",E190="U, May have L",E190="COM",E190="")),"Lead",IF(AND(B190='Dropdown Answer Key'!$B$12,OR(AND(E190="GALV",H190="Y"),AND(E190="GALV",H190="UN"),AND(E190="GALV",H190=""))),"GRR",IF(AND(B190='Dropdown Answer Key'!$B$12,E190="Unknown"),"Unknown SL",IF(AND(B190='Dropdown Answer Key'!$B$13,OR(F190="Lead",F190="U, May have L",F190="COM",F190="")),"Lead",IF(AND(B190='Dropdown Answer Key'!$B$13,OR(AND(F190="GALV",H190="Y"),AND(F190="GALV",H190="UN"),AND(F190="GALV",H190=""))),"GRR",IF(AND(B190='Dropdown Answer Key'!$B$13,F190="Unknown"),"Unknown SL",IF(AND(B190='Dropdown Answer Key'!$B$14,OR(E190="Lead",E190="U, May have L",E190="COM",E190="")),"Lead",IF(AND(B190='Dropdown Answer Key'!$B$14,OR(F190="Lead",F190="U, May have L",F190="COM",F190="")),"Lead",IF(AND(B190='Dropdown Answer Key'!$B$14,OR(AND(E190="GALV",H190="Y"),AND(E190="GALV",H190="UN"),AND(E190="GALV",H190=""),AND(F190="GALV",H190="Y"),AND(F190="GALV",H190="UN"),AND(F190="GALV",H190=""),AND(F190="GALV",I190="Y"),AND(F190="GALV",I190="UN"),AND(F190="GALV",I190=""))),"GRR",IF(AND(B190='Dropdown Answer Key'!$B$14,OR(E190="Unknown",F190="Unknown")),"Unknown SL","Non Lead")))))))))))</f>
        <v>Non Lead</v>
      </c>
      <c r="T190" s="75" t="str">
        <f>IF(OR(M190="",Q190="",S190="ERROR"),"BLANK",IF((AND(M190='Dropdown Answer Key'!$B$25,OR('Service Line Inventory'!S190="Lead",S190="Unknown SL"))),"Tier 1",IF(AND('Service Line Inventory'!M190='Dropdown Answer Key'!$B$26,OR('Service Line Inventory'!S190="Lead",S190="Unknown SL")),"Tier 2",IF(AND('Service Line Inventory'!M190='Dropdown Answer Key'!$B$27,OR('Service Line Inventory'!S190="Lead",S190="Unknown SL")),"Tier 2",IF('Service Line Inventory'!S190="GRR","Tier 3",IF((AND('Service Line Inventory'!M190='Dropdown Answer Key'!$B$25,'Service Line Inventory'!Q190='Dropdown Answer Key'!$M$25,O190='Dropdown Answer Key'!$G$27,'Service Line Inventory'!P190='Dropdown Answer Key'!$J$27,S190="Non Lead")),"Tier 4",IF((AND('Service Line Inventory'!M190='Dropdown Answer Key'!$B$25,'Service Line Inventory'!Q190='Dropdown Answer Key'!$M$25,O190='Dropdown Answer Key'!$G$27,S190="Non Lead")),"Tier 4",IF((AND('Service Line Inventory'!M190='Dropdown Answer Key'!$B$25,'Service Line Inventory'!Q190='Dropdown Answer Key'!$M$25,'Service Line Inventory'!P190='Dropdown Answer Key'!$J$27,S190="Non Lead")),"Tier 4","Tier 5"))))))))</f>
        <v>BLANK</v>
      </c>
      <c r="U190" s="101" t="str">
        <f t="shared" si="9"/>
        <v>NO</v>
      </c>
      <c r="V190" s="75" t="str">
        <f t="shared" si="10"/>
        <v>NO</v>
      </c>
      <c r="W190" s="75" t="str">
        <f t="shared" si="11"/>
        <v>NO</v>
      </c>
      <c r="X190" s="107"/>
      <c r="Y190" s="76"/>
      <c r="Z190" s="77"/>
    </row>
    <row r="191" spans="1:26" x14ac:dyDescent="0.3">
      <c r="A191" s="47">
        <v>1179</v>
      </c>
      <c r="B191" s="73" t="s">
        <v>76</v>
      </c>
      <c r="C191" s="125" t="s">
        <v>422</v>
      </c>
      <c r="D191" s="73" t="s">
        <v>73</v>
      </c>
      <c r="E191" s="73" t="s">
        <v>81</v>
      </c>
      <c r="F191" s="73" t="s">
        <v>74</v>
      </c>
      <c r="G191" s="89" t="s">
        <v>986</v>
      </c>
      <c r="H191" s="94" t="s">
        <v>73</v>
      </c>
      <c r="I191" s="82" t="s">
        <v>72</v>
      </c>
      <c r="J191" s="74" t="s">
        <v>989</v>
      </c>
      <c r="K191" s="74" t="s">
        <v>989</v>
      </c>
      <c r="L191" s="94" t="str">
        <f t="shared" si="8"/>
        <v>Non Lead</v>
      </c>
      <c r="M191" s="110"/>
      <c r="N191" s="82"/>
      <c r="O191" s="82"/>
      <c r="P191" s="82"/>
      <c r="Q191" s="81"/>
      <c r="R191" s="82"/>
      <c r="S191" s="113" t="str">
        <f>IF(OR(B191="",$C$3="",$G$3=""),"ERROR",IF(AND(B191='Dropdown Answer Key'!$B$12,OR(E191="Lead",E191="U, May have L",E191="COM",E191="")),"Lead",IF(AND(B191='Dropdown Answer Key'!$B$12,OR(AND(E191="GALV",H191="Y"),AND(E191="GALV",H191="UN"),AND(E191="GALV",H191=""))),"GRR",IF(AND(B191='Dropdown Answer Key'!$B$12,E191="Unknown"),"Unknown SL",IF(AND(B191='Dropdown Answer Key'!$B$13,OR(F191="Lead",F191="U, May have L",F191="COM",F191="")),"Lead",IF(AND(B191='Dropdown Answer Key'!$B$13,OR(AND(F191="GALV",H191="Y"),AND(F191="GALV",H191="UN"),AND(F191="GALV",H191=""))),"GRR",IF(AND(B191='Dropdown Answer Key'!$B$13,F191="Unknown"),"Unknown SL",IF(AND(B191='Dropdown Answer Key'!$B$14,OR(E191="Lead",E191="U, May have L",E191="COM",E191="")),"Lead",IF(AND(B191='Dropdown Answer Key'!$B$14,OR(F191="Lead",F191="U, May have L",F191="COM",F191="")),"Lead",IF(AND(B191='Dropdown Answer Key'!$B$14,OR(AND(E191="GALV",H191="Y"),AND(E191="GALV",H191="UN"),AND(E191="GALV",H191=""),AND(F191="GALV",H191="Y"),AND(F191="GALV",H191="UN"),AND(F191="GALV",H191=""),AND(F191="GALV",I191="Y"),AND(F191="GALV",I191="UN"),AND(F191="GALV",I191=""))),"GRR",IF(AND(B191='Dropdown Answer Key'!$B$14,OR(E191="Unknown",F191="Unknown")),"Unknown SL","Non Lead")))))))))))</f>
        <v>Non Lead</v>
      </c>
      <c r="T191" s="114" t="str">
        <f>IF(OR(M191="",Q191="",S191="ERROR"),"BLANK",IF((AND(M191='Dropdown Answer Key'!$B$25,OR('Service Line Inventory'!S191="Lead",S191="Unknown SL"))),"Tier 1",IF(AND('Service Line Inventory'!M191='Dropdown Answer Key'!$B$26,OR('Service Line Inventory'!S191="Lead",S191="Unknown SL")),"Tier 2",IF(AND('Service Line Inventory'!M191='Dropdown Answer Key'!$B$27,OR('Service Line Inventory'!S191="Lead",S191="Unknown SL")),"Tier 2",IF('Service Line Inventory'!S191="GRR","Tier 3",IF((AND('Service Line Inventory'!M191='Dropdown Answer Key'!$B$25,'Service Line Inventory'!Q191='Dropdown Answer Key'!$M$25,O191='Dropdown Answer Key'!$G$27,'Service Line Inventory'!P191='Dropdown Answer Key'!$J$27,S191="Non Lead")),"Tier 4",IF((AND('Service Line Inventory'!M191='Dropdown Answer Key'!$B$25,'Service Line Inventory'!Q191='Dropdown Answer Key'!$M$25,O191='Dropdown Answer Key'!$G$27,S191="Non Lead")),"Tier 4",IF((AND('Service Line Inventory'!M191='Dropdown Answer Key'!$B$25,'Service Line Inventory'!Q191='Dropdown Answer Key'!$M$25,'Service Line Inventory'!P191='Dropdown Answer Key'!$J$27,S191="Non Lead")),"Tier 4","Tier 5"))))))))</f>
        <v>BLANK</v>
      </c>
      <c r="U191" s="115" t="str">
        <f t="shared" si="9"/>
        <v>NO</v>
      </c>
      <c r="V191" s="114" t="str">
        <f t="shared" si="10"/>
        <v>NO</v>
      </c>
      <c r="W191" s="114" t="str">
        <f t="shared" si="11"/>
        <v>NO</v>
      </c>
      <c r="X191" s="108"/>
      <c r="Y191" s="97"/>
      <c r="Z191" s="77"/>
    </row>
    <row r="192" spans="1:26" x14ac:dyDescent="0.3">
      <c r="A192" s="47">
        <v>1180</v>
      </c>
      <c r="B192" s="73" t="s">
        <v>76</v>
      </c>
      <c r="C192" s="125" t="s">
        <v>423</v>
      </c>
      <c r="D192" s="73" t="s">
        <v>73</v>
      </c>
      <c r="E192" s="73" t="s">
        <v>81</v>
      </c>
      <c r="F192" s="73" t="s">
        <v>74</v>
      </c>
      <c r="G192" s="89" t="s">
        <v>986</v>
      </c>
      <c r="H192" s="94" t="s">
        <v>73</v>
      </c>
      <c r="I192" s="82" t="s">
        <v>72</v>
      </c>
      <c r="J192" s="74" t="s">
        <v>989</v>
      </c>
      <c r="K192" s="74" t="s">
        <v>989</v>
      </c>
      <c r="L192" s="93" t="str">
        <f t="shared" si="8"/>
        <v>Non Lead</v>
      </c>
      <c r="M192" s="109"/>
      <c r="N192" s="73"/>
      <c r="O192" s="73"/>
      <c r="P192" s="73"/>
      <c r="Q192" s="72"/>
      <c r="R192" s="73"/>
      <c r="S192" s="98" t="str">
        <f>IF(OR(B192="",$C$3="",$G$3=""),"ERROR",IF(AND(B192='Dropdown Answer Key'!$B$12,OR(E192="Lead",E192="U, May have L",E192="COM",E192="")),"Lead",IF(AND(B192='Dropdown Answer Key'!$B$12,OR(AND(E192="GALV",H192="Y"),AND(E192="GALV",H192="UN"),AND(E192="GALV",H192=""))),"GRR",IF(AND(B192='Dropdown Answer Key'!$B$12,E192="Unknown"),"Unknown SL",IF(AND(B192='Dropdown Answer Key'!$B$13,OR(F192="Lead",F192="U, May have L",F192="COM",F192="")),"Lead",IF(AND(B192='Dropdown Answer Key'!$B$13,OR(AND(F192="GALV",H192="Y"),AND(F192="GALV",H192="UN"),AND(F192="GALV",H192=""))),"GRR",IF(AND(B192='Dropdown Answer Key'!$B$13,F192="Unknown"),"Unknown SL",IF(AND(B192='Dropdown Answer Key'!$B$14,OR(E192="Lead",E192="U, May have L",E192="COM",E192="")),"Lead",IF(AND(B192='Dropdown Answer Key'!$B$14,OR(F192="Lead",F192="U, May have L",F192="COM",F192="")),"Lead",IF(AND(B192='Dropdown Answer Key'!$B$14,OR(AND(E192="GALV",H192="Y"),AND(E192="GALV",H192="UN"),AND(E192="GALV",H192=""),AND(F192="GALV",H192="Y"),AND(F192="GALV",H192="UN"),AND(F192="GALV",H192=""),AND(F192="GALV",I192="Y"),AND(F192="GALV",I192="UN"),AND(F192="GALV",I192=""))),"GRR",IF(AND(B192='Dropdown Answer Key'!$B$14,OR(E192="Unknown",F192="Unknown")),"Unknown SL","Non Lead")))))))))))</f>
        <v>Non Lead</v>
      </c>
      <c r="T192" s="75" t="str">
        <f>IF(OR(M192="",Q192="",S192="ERROR"),"BLANK",IF((AND(M192='Dropdown Answer Key'!$B$25,OR('Service Line Inventory'!S192="Lead",S192="Unknown SL"))),"Tier 1",IF(AND('Service Line Inventory'!M192='Dropdown Answer Key'!$B$26,OR('Service Line Inventory'!S192="Lead",S192="Unknown SL")),"Tier 2",IF(AND('Service Line Inventory'!M192='Dropdown Answer Key'!$B$27,OR('Service Line Inventory'!S192="Lead",S192="Unknown SL")),"Tier 2",IF('Service Line Inventory'!S192="GRR","Tier 3",IF((AND('Service Line Inventory'!M192='Dropdown Answer Key'!$B$25,'Service Line Inventory'!Q192='Dropdown Answer Key'!$M$25,O192='Dropdown Answer Key'!$G$27,'Service Line Inventory'!P192='Dropdown Answer Key'!$J$27,S192="Non Lead")),"Tier 4",IF((AND('Service Line Inventory'!M192='Dropdown Answer Key'!$B$25,'Service Line Inventory'!Q192='Dropdown Answer Key'!$M$25,O192='Dropdown Answer Key'!$G$27,S192="Non Lead")),"Tier 4",IF((AND('Service Line Inventory'!M192='Dropdown Answer Key'!$B$25,'Service Line Inventory'!Q192='Dropdown Answer Key'!$M$25,'Service Line Inventory'!P192='Dropdown Answer Key'!$J$27,S192="Non Lead")),"Tier 4","Tier 5"))))))))</f>
        <v>BLANK</v>
      </c>
      <c r="U192" s="101" t="str">
        <f t="shared" si="9"/>
        <v>NO</v>
      </c>
      <c r="V192" s="75" t="str">
        <f t="shared" si="10"/>
        <v>NO</v>
      </c>
      <c r="W192" s="75" t="str">
        <f t="shared" si="11"/>
        <v>NO</v>
      </c>
      <c r="X192" s="107"/>
      <c r="Y192" s="76"/>
      <c r="Z192" s="77"/>
    </row>
    <row r="193" spans="1:26" x14ac:dyDescent="0.3">
      <c r="A193" s="47">
        <v>1184</v>
      </c>
      <c r="B193" s="73" t="s">
        <v>76</v>
      </c>
      <c r="C193" s="125" t="s">
        <v>424</v>
      </c>
      <c r="D193" s="73" t="s">
        <v>73</v>
      </c>
      <c r="E193" s="73" t="s">
        <v>81</v>
      </c>
      <c r="F193" s="73" t="s">
        <v>81</v>
      </c>
      <c r="G193" s="89" t="s">
        <v>986</v>
      </c>
      <c r="H193" s="94" t="s">
        <v>73</v>
      </c>
      <c r="I193" s="82" t="s">
        <v>72</v>
      </c>
      <c r="J193" s="74" t="s">
        <v>989</v>
      </c>
      <c r="K193" s="74" t="s">
        <v>989</v>
      </c>
      <c r="L193" s="94" t="str">
        <f t="shared" si="8"/>
        <v>Non Lead</v>
      </c>
      <c r="M193" s="110"/>
      <c r="N193" s="82"/>
      <c r="O193" s="82"/>
      <c r="P193" s="82"/>
      <c r="Q193" s="81"/>
      <c r="R193" s="82"/>
      <c r="S193" s="113" t="str">
        <f>IF(OR(B193="",$C$3="",$G$3=""),"ERROR",IF(AND(B193='Dropdown Answer Key'!$B$12,OR(E193="Lead",E193="U, May have L",E193="COM",E193="")),"Lead",IF(AND(B193='Dropdown Answer Key'!$B$12,OR(AND(E193="GALV",H193="Y"),AND(E193="GALV",H193="UN"),AND(E193="GALV",H193=""))),"GRR",IF(AND(B193='Dropdown Answer Key'!$B$12,E193="Unknown"),"Unknown SL",IF(AND(B193='Dropdown Answer Key'!$B$13,OR(F193="Lead",F193="U, May have L",F193="COM",F193="")),"Lead",IF(AND(B193='Dropdown Answer Key'!$B$13,OR(AND(F193="GALV",H193="Y"),AND(F193="GALV",H193="UN"),AND(F193="GALV",H193=""))),"GRR",IF(AND(B193='Dropdown Answer Key'!$B$13,F193="Unknown"),"Unknown SL",IF(AND(B193='Dropdown Answer Key'!$B$14,OR(E193="Lead",E193="U, May have L",E193="COM",E193="")),"Lead",IF(AND(B193='Dropdown Answer Key'!$B$14,OR(F193="Lead",F193="U, May have L",F193="COM",F193="")),"Lead",IF(AND(B193='Dropdown Answer Key'!$B$14,OR(AND(E193="GALV",H193="Y"),AND(E193="GALV",H193="UN"),AND(E193="GALV",H193=""),AND(F193="GALV",H193="Y"),AND(F193="GALV",H193="UN"),AND(F193="GALV",H193=""),AND(F193="GALV",I193="Y"),AND(F193="GALV",I193="UN"),AND(F193="GALV",I193=""))),"GRR",IF(AND(B193='Dropdown Answer Key'!$B$14,OR(E193="Unknown",F193="Unknown")),"Unknown SL","Non Lead")))))))))))</f>
        <v>Non Lead</v>
      </c>
      <c r="T193" s="114" t="str">
        <f>IF(OR(M193="",Q193="",S193="ERROR"),"BLANK",IF((AND(M193='Dropdown Answer Key'!$B$25,OR('Service Line Inventory'!S193="Lead",S193="Unknown SL"))),"Tier 1",IF(AND('Service Line Inventory'!M193='Dropdown Answer Key'!$B$26,OR('Service Line Inventory'!S193="Lead",S193="Unknown SL")),"Tier 2",IF(AND('Service Line Inventory'!M193='Dropdown Answer Key'!$B$27,OR('Service Line Inventory'!S193="Lead",S193="Unknown SL")),"Tier 2",IF('Service Line Inventory'!S193="GRR","Tier 3",IF((AND('Service Line Inventory'!M193='Dropdown Answer Key'!$B$25,'Service Line Inventory'!Q193='Dropdown Answer Key'!$M$25,O193='Dropdown Answer Key'!$G$27,'Service Line Inventory'!P193='Dropdown Answer Key'!$J$27,S193="Non Lead")),"Tier 4",IF((AND('Service Line Inventory'!M193='Dropdown Answer Key'!$B$25,'Service Line Inventory'!Q193='Dropdown Answer Key'!$M$25,O193='Dropdown Answer Key'!$G$27,S193="Non Lead")),"Tier 4",IF((AND('Service Line Inventory'!M193='Dropdown Answer Key'!$B$25,'Service Line Inventory'!Q193='Dropdown Answer Key'!$M$25,'Service Line Inventory'!P193='Dropdown Answer Key'!$J$27,S193="Non Lead")),"Tier 4","Tier 5"))))))))</f>
        <v>BLANK</v>
      </c>
      <c r="U193" s="115" t="str">
        <f t="shared" si="9"/>
        <v>NO</v>
      </c>
      <c r="V193" s="114" t="str">
        <f t="shared" si="10"/>
        <v>NO</v>
      </c>
      <c r="W193" s="114" t="str">
        <f t="shared" si="11"/>
        <v>NO</v>
      </c>
      <c r="X193" s="108"/>
      <c r="Y193" s="97"/>
      <c r="Z193" s="77"/>
    </row>
    <row r="194" spans="1:26" x14ac:dyDescent="0.3">
      <c r="A194" s="47">
        <v>1185</v>
      </c>
      <c r="B194" s="73" t="s">
        <v>76</v>
      </c>
      <c r="C194" s="125" t="s">
        <v>425</v>
      </c>
      <c r="D194" s="73" t="s">
        <v>73</v>
      </c>
      <c r="E194" s="73" t="s">
        <v>81</v>
      </c>
      <c r="F194" s="73" t="s">
        <v>81</v>
      </c>
      <c r="G194" s="89" t="s">
        <v>986</v>
      </c>
      <c r="H194" s="94" t="s">
        <v>73</v>
      </c>
      <c r="I194" s="82" t="s">
        <v>72</v>
      </c>
      <c r="J194" s="74" t="s">
        <v>989</v>
      </c>
      <c r="K194" s="74" t="s">
        <v>989</v>
      </c>
      <c r="L194" s="93" t="str">
        <f t="shared" si="8"/>
        <v>Non Lead</v>
      </c>
      <c r="M194" s="109"/>
      <c r="N194" s="73"/>
      <c r="O194" s="73"/>
      <c r="P194" s="73"/>
      <c r="Q194" s="72"/>
      <c r="R194" s="73"/>
      <c r="S194" s="98" t="str">
        <f>IF(OR(B194="",$C$3="",$G$3=""),"ERROR",IF(AND(B194='Dropdown Answer Key'!$B$12,OR(E194="Lead",E194="U, May have L",E194="COM",E194="")),"Lead",IF(AND(B194='Dropdown Answer Key'!$B$12,OR(AND(E194="GALV",H194="Y"),AND(E194="GALV",H194="UN"),AND(E194="GALV",H194=""))),"GRR",IF(AND(B194='Dropdown Answer Key'!$B$12,E194="Unknown"),"Unknown SL",IF(AND(B194='Dropdown Answer Key'!$B$13,OR(F194="Lead",F194="U, May have L",F194="COM",F194="")),"Lead",IF(AND(B194='Dropdown Answer Key'!$B$13,OR(AND(F194="GALV",H194="Y"),AND(F194="GALV",H194="UN"),AND(F194="GALV",H194=""))),"GRR",IF(AND(B194='Dropdown Answer Key'!$B$13,F194="Unknown"),"Unknown SL",IF(AND(B194='Dropdown Answer Key'!$B$14,OR(E194="Lead",E194="U, May have L",E194="COM",E194="")),"Lead",IF(AND(B194='Dropdown Answer Key'!$B$14,OR(F194="Lead",F194="U, May have L",F194="COM",F194="")),"Lead",IF(AND(B194='Dropdown Answer Key'!$B$14,OR(AND(E194="GALV",H194="Y"),AND(E194="GALV",H194="UN"),AND(E194="GALV",H194=""),AND(F194="GALV",H194="Y"),AND(F194="GALV",H194="UN"),AND(F194="GALV",H194=""),AND(F194="GALV",I194="Y"),AND(F194="GALV",I194="UN"),AND(F194="GALV",I194=""))),"GRR",IF(AND(B194='Dropdown Answer Key'!$B$14,OR(E194="Unknown",F194="Unknown")),"Unknown SL","Non Lead")))))))))))</f>
        <v>Non Lead</v>
      </c>
      <c r="T194" s="75" t="str">
        <f>IF(OR(M194="",Q194="",S194="ERROR"),"BLANK",IF((AND(M194='Dropdown Answer Key'!$B$25,OR('Service Line Inventory'!S194="Lead",S194="Unknown SL"))),"Tier 1",IF(AND('Service Line Inventory'!M194='Dropdown Answer Key'!$B$26,OR('Service Line Inventory'!S194="Lead",S194="Unknown SL")),"Tier 2",IF(AND('Service Line Inventory'!M194='Dropdown Answer Key'!$B$27,OR('Service Line Inventory'!S194="Lead",S194="Unknown SL")),"Tier 2",IF('Service Line Inventory'!S194="GRR","Tier 3",IF((AND('Service Line Inventory'!M194='Dropdown Answer Key'!$B$25,'Service Line Inventory'!Q194='Dropdown Answer Key'!$M$25,O194='Dropdown Answer Key'!$G$27,'Service Line Inventory'!P194='Dropdown Answer Key'!$J$27,S194="Non Lead")),"Tier 4",IF((AND('Service Line Inventory'!M194='Dropdown Answer Key'!$B$25,'Service Line Inventory'!Q194='Dropdown Answer Key'!$M$25,O194='Dropdown Answer Key'!$G$27,S194="Non Lead")),"Tier 4",IF((AND('Service Line Inventory'!M194='Dropdown Answer Key'!$B$25,'Service Line Inventory'!Q194='Dropdown Answer Key'!$M$25,'Service Line Inventory'!P194='Dropdown Answer Key'!$J$27,S194="Non Lead")),"Tier 4","Tier 5"))))))))</f>
        <v>BLANK</v>
      </c>
      <c r="U194" s="101" t="str">
        <f t="shared" si="9"/>
        <v>NO</v>
      </c>
      <c r="V194" s="75" t="str">
        <f t="shared" si="10"/>
        <v>NO</v>
      </c>
      <c r="W194" s="75" t="str">
        <f t="shared" si="11"/>
        <v>NO</v>
      </c>
      <c r="X194" s="107"/>
      <c r="Y194" s="76"/>
      <c r="Z194" s="77"/>
    </row>
    <row r="195" spans="1:26" x14ac:dyDescent="0.3">
      <c r="A195" s="47">
        <v>1190</v>
      </c>
      <c r="B195" s="73" t="s">
        <v>76</v>
      </c>
      <c r="C195" s="125" t="s">
        <v>426</v>
      </c>
      <c r="D195" s="73" t="s">
        <v>73</v>
      </c>
      <c r="E195" s="73" t="s">
        <v>81</v>
      </c>
      <c r="F195" s="73" t="s">
        <v>81</v>
      </c>
      <c r="G195" s="89" t="s">
        <v>986</v>
      </c>
      <c r="H195" s="94" t="s">
        <v>73</v>
      </c>
      <c r="I195" s="82" t="s">
        <v>72</v>
      </c>
      <c r="J195" s="74" t="s">
        <v>989</v>
      </c>
      <c r="K195" s="74" t="s">
        <v>989</v>
      </c>
      <c r="L195" s="94" t="str">
        <f t="shared" si="8"/>
        <v>Non Lead</v>
      </c>
      <c r="M195" s="110"/>
      <c r="N195" s="82"/>
      <c r="O195" s="82"/>
      <c r="P195" s="82"/>
      <c r="Q195" s="81"/>
      <c r="R195" s="82"/>
      <c r="S195" s="113" t="str">
        <f>IF(OR(B195="",$C$3="",$G$3=""),"ERROR",IF(AND(B195='Dropdown Answer Key'!$B$12,OR(E195="Lead",E195="U, May have L",E195="COM",E195="")),"Lead",IF(AND(B195='Dropdown Answer Key'!$B$12,OR(AND(E195="GALV",H195="Y"),AND(E195="GALV",H195="UN"),AND(E195="GALV",H195=""))),"GRR",IF(AND(B195='Dropdown Answer Key'!$B$12,E195="Unknown"),"Unknown SL",IF(AND(B195='Dropdown Answer Key'!$B$13,OR(F195="Lead",F195="U, May have L",F195="COM",F195="")),"Lead",IF(AND(B195='Dropdown Answer Key'!$B$13,OR(AND(F195="GALV",H195="Y"),AND(F195="GALV",H195="UN"),AND(F195="GALV",H195=""))),"GRR",IF(AND(B195='Dropdown Answer Key'!$B$13,F195="Unknown"),"Unknown SL",IF(AND(B195='Dropdown Answer Key'!$B$14,OR(E195="Lead",E195="U, May have L",E195="COM",E195="")),"Lead",IF(AND(B195='Dropdown Answer Key'!$B$14,OR(F195="Lead",F195="U, May have L",F195="COM",F195="")),"Lead",IF(AND(B195='Dropdown Answer Key'!$B$14,OR(AND(E195="GALV",H195="Y"),AND(E195="GALV",H195="UN"),AND(E195="GALV",H195=""),AND(F195="GALV",H195="Y"),AND(F195="GALV",H195="UN"),AND(F195="GALV",H195=""),AND(F195="GALV",I195="Y"),AND(F195="GALV",I195="UN"),AND(F195="GALV",I195=""))),"GRR",IF(AND(B195='Dropdown Answer Key'!$B$14,OR(E195="Unknown",F195="Unknown")),"Unknown SL","Non Lead")))))))))))</f>
        <v>Non Lead</v>
      </c>
      <c r="T195" s="114" t="str">
        <f>IF(OR(M195="",Q195="",S195="ERROR"),"BLANK",IF((AND(M195='Dropdown Answer Key'!$B$25,OR('Service Line Inventory'!S195="Lead",S195="Unknown SL"))),"Tier 1",IF(AND('Service Line Inventory'!M195='Dropdown Answer Key'!$B$26,OR('Service Line Inventory'!S195="Lead",S195="Unknown SL")),"Tier 2",IF(AND('Service Line Inventory'!M195='Dropdown Answer Key'!$B$27,OR('Service Line Inventory'!S195="Lead",S195="Unknown SL")),"Tier 2",IF('Service Line Inventory'!S195="GRR","Tier 3",IF((AND('Service Line Inventory'!M195='Dropdown Answer Key'!$B$25,'Service Line Inventory'!Q195='Dropdown Answer Key'!$M$25,O195='Dropdown Answer Key'!$G$27,'Service Line Inventory'!P195='Dropdown Answer Key'!$J$27,S195="Non Lead")),"Tier 4",IF((AND('Service Line Inventory'!M195='Dropdown Answer Key'!$B$25,'Service Line Inventory'!Q195='Dropdown Answer Key'!$M$25,O195='Dropdown Answer Key'!$G$27,S195="Non Lead")),"Tier 4",IF((AND('Service Line Inventory'!M195='Dropdown Answer Key'!$B$25,'Service Line Inventory'!Q195='Dropdown Answer Key'!$M$25,'Service Line Inventory'!P195='Dropdown Answer Key'!$J$27,S195="Non Lead")),"Tier 4","Tier 5"))))))))</f>
        <v>BLANK</v>
      </c>
      <c r="U195" s="115" t="str">
        <f t="shared" si="9"/>
        <v>NO</v>
      </c>
      <c r="V195" s="114" t="str">
        <f t="shared" si="10"/>
        <v>NO</v>
      </c>
      <c r="W195" s="114" t="str">
        <f t="shared" si="11"/>
        <v>NO</v>
      </c>
      <c r="X195" s="108"/>
      <c r="Y195" s="97"/>
      <c r="Z195" s="77"/>
    </row>
    <row r="196" spans="1:26" x14ac:dyDescent="0.3">
      <c r="A196" s="47">
        <v>1200</v>
      </c>
      <c r="B196" s="73" t="s">
        <v>76</v>
      </c>
      <c r="C196" s="125" t="s">
        <v>427</v>
      </c>
      <c r="D196" s="73" t="s">
        <v>73</v>
      </c>
      <c r="E196" s="73" t="s">
        <v>81</v>
      </c>
      <c r="F196" s="73" t="s">
        <v>81</v>
      </c>
      <c r="G196" s="89" t="s">
        <v>986</v>
      </c>
      <c r="H196" s="94" t="s">
        <v>73</v>
      </c>
      <c r="I196" s="82" t="s">
        <v>72</v>
      </c>
      <c r="J196" s="74" t="s">
        <v>989</v>
      </c>
      <c r="K196" s="74" t="s">
        <v>989</v>
      </c>
      <c r="L196" s="93" t="str">
        <f t="shared" si="8"/>
        <v>Non Lead</v>
      </c>
      <c r="M196" s="109"/>
      <c r="N196" s="73"/>
      <c r="O196" s="73"/>
      <c r="P196" s="73"/>
      <c r="Q196" s="72"/>
      <c r="R196" s="73"/>
      <c r="S196" s="98" t="str">
        <f>IF(OR(B196="",$C$3="",$G$3=""),"ERROR",IF(AND(B196='Dropdown Answer Key'!$B$12,OR(E196="Lead",E196="U, May have L",E196="COM",E196="")),"Lead",IF(AND(B196='Dropdown Answer Key'!$B$12,OR(AND(E196="GALV",H196="Y"),AND(E196="GALV",H196="UN"),AND(E196="GALV",H196=""))),"GRR",IF(AND(B196='Dropdown Answer Key'!$B$12,E196="Unknown"),"Unknown SL",IF(AND(B196='Dropdown Answer Key'!$B$13,OR(F196="Lead",F196="U, May have L",F196="COM",F196="")),"Lead",IF(AND(B196='Dropdown Answer Key'!$B$13,OR(AND(F196="GALV",H196="Y"),AND(F196="GALV",H196="UN"),AND(F196="GALV",H196=""))),"GRR",IF(AND(B196='Dropdown Answer Key'!$B$13,F196="Unknown"),"Unknown SL",IF(AND(B196='Dropdown Answer Key'!$B$14,OR(E196="Lead",E196="U, May have L",E196="COM",E196="")),"Lead",IF(AND(B196='Dropdown Answer Key'!$B$14,OR(F196="Lead",F196="U, May have L",F196="COM",F196="")),"Lead",IF(AND(B196='Dropdown Answer Key'!$B$14,OR(AND(E196="GALV",H196="Y"),AND(E196="GALV",H196="UN"),AND(E196="GALV",H196=""),AND(F196="GALV",H196="Y"),AND(F196="GALV",H196="UN"),AND(F196="GALV",H196=""),AND(F196="GALV",I196="Y"),AND(F196="GALV",I196="UN"),AND(F196="GALV",I196=""))),"GRR",IF(AND(B196='Dropdown Answer Key'!$B$14,OR(E196="Unknown",F196="Unknown")),"Unknown SL","Non Lead")))))))))))</f>
        <v>Non Lead</v>
      </c>
      <c r="T196" s="75" t="str">
        <f>IF(OR(M196="",Q196="",S196="ERROR"),"BLANK",IF((AND(M196='Dropdown Answer Key'!$B$25,OR('Service Line Inventory'!S196="Lead",S196="Unknown SL"))),"Tier 1",IF(AND('Service Line Inventory'!M196='Dropdown Answer Key'!$B$26,OR('Service Line Inventory'!S196="Lead",S196="Unknown SL")),"Tier 2",IF(AND('Service Line Inventory'!M196='Dropdown Answer Key'!$B$27,OR('Service Line Inventory'!S196="Lead",S196="Unknown SL")),"Tier 2",IF('Service Line Inventory'!S196="GRR","Tier 3",IF((AND('Service Line Inventory'!M196='Dropdown Answer Key'!$B$25,'Service Line Inventory'!Q196='Dropdown Answer Key'!$M$25,O196='Dropdown Answer Key'!$G$27,'Service Line Inventory'!P196='Dropdown Answer Key'!$J$27,S196="Non Lead")),"Tier 4",IF((AND('Service Line Inventory'!M196='Dropdown Answer Key'!$B$25,'Service Line Inventory'!Q196='Dropdown Answer Key'!$M$25,O196='Dropdown Answer Key'!$G$27,S196="Non Lead")),"Tier 4",IF((AND('Service Line Inventory'!M196='Dropdown Answer Key'!$B$25,'Service Line Inventory'!Q196='Dropdown Answer Key'!$M$25,'Service Line Inventory'!P196='Dropdown Answer Key'!$J$27,S196="Non Lead")),"Tier 4","Tier 5"))))))))</f>
        <v>BLANK</v>
      </c>
      <c r="U196" s="101" t="str">
        <f t="shared" si="9"/>
        <v>NO</v>
      </c>
      <c r="V196" s="75" t="str">
        <f t="shared" si="10"/>
        <v>NO</v>
      </c>
      <c r="W196" s="75" t="str">
        <f t="shared" si="11"/>
        <v>NO</v>
      </c>
      <c r="X196" s="107"/>
      <c r="Y196" s="76"/>
      <c r="Z196" s="77"/>
    </row>
    <row r="197" spans="1:26" x14ac:dyDescent="0.3">
      <c r="A197" s="47">
        <v>1201</v>
      </c>
      <c r="B197" s="73" t="s">
        <v>76</v>
      </c>
      <c r="C197" s="125" t="s">
        <v>428</v>
      </c>
      <c r="D197" s="73" t="s">
        <v>73</v>
      </c>
      <c r="E197" s="73" t="s">
        <v>81</v>
      </c>
      <c r="F197" s="73" t="s">
        <v>81</v>
      </c>
      <c r="G197" s="89" t="s">
        <v>986</v>
      </c>
      <c r="H197" s="94" t="s">
        <v>73</v>
      </c>
      <c r="I197" s="82" t="s">
        <v>72</v>
      </c>
      <c r="J197" s="74" t="s">
        <v>989</v>
      </c>
      <c r="K197" s="74" t="s">
        <v>989</v>
      </c>
      <c r="L197" s="94" t="str">
        <f t="shared" si="8"/>
        <v>Non Lead</v>
      </c>
      <c r="M197" s="110"/>
      <c r="N197" s="82"/>
      <c r="O197" s="82"/>
      <c r="P197" s="82"/>
      <c r="Q197" s="81"/>
      <c r="R197" s="82"/>
      <c r="S197" s="113" t="str">
        <f>IF(OR(B197="",$C$3="",$G$3=""),"ERROR",IF(AND(B197='Dropdown Answer Key'!$B$12,OR(E197="Lead",E197="U, May have L",E197="COM",E197="")),"Lead",IF(AND(B197='Dropdown Answer Key'!$B$12,OR(AND(E197="GALV",H197="Y"),AND(E197="GALV",H197="UN"),AND(E197="GALV",H197=""))),"GRR",IF(AND(B197='Dropdown Answer Key'!$B$12,E197="Unknown"),"Unknown SL",IF(AND(B197='Dropdown Answer Key'!$B$13,OR(F197="Lead",F197="U, May have L",F197="COM",F197="")),"Lead",IF(AND(B197='Dropdown Answer Key'!$B$13,OR(AND(F197="GALV",H197="Y"),AND(F197="GALV",H197="UN"),AND(F197="GALV",H197=""))),"GRR",IF(AND(B197='Dropdown Answer Key'!$B$13,F197="Unknown"),"Unknown SL",IF(AND(B197='Dropdown Answer Key'!$B$14,OR(E197="Lead",E197="U, May have L",E197="COM",E197="")),"Lead",IF(AND(B197='Dropdown Answer Key'!$B$14,OR(F197="Lead",F197="U, May have L",F197="COM",F197="")),"Lead",IF(AND(B197='Dropdown Answer Key'!$B$14,OR(AND(E197="GALV",H197="Y"),AND(E197="GALV",H197="UN"),AND(E197="GALV",H197=""),AND(F197="GALV",H197="Y"),AND(F197="GALV",H197="UN"),AND(F197="GALV",H197=""),AND(F197="GALV",I197="Y"),AND(F197="GALV",I197="UN"),AND(F197="GALV",I197=""))),"GRR",IF(AND(B197='Dropdown Answer Key'!$B$14,OR(E197="Unknown",F197="Unknown")),"Unknown SL","Non Lead")))))))))))</f>
        <v>Non Lead</v>
      </c>
      <c r="T197" s="114" t="str">
        <f>IF(OR(M197="",Q197="",S197="ERROR"),"BLANK",IF((AND(M197='Dropdown Answer Key'!$B$25,OR('Service Line Inventory'!S197="Lead",S197="Unknown SL"))),"Tier 1",IF(AND('Service Line Inventory'!M197='Dropdown Answer Key'!$B$26,OR('Service Line Inventory'!S197="Lead",S197="Unknown SL")),"Tier 2",IF(AND('Service Line Inventory'!M197='Dropdown Answer Key'!$B$27,OR('Service Line Inventory'!S197="Lead",S197="Unknown SL")),"Tier 2",IF('Service Line Inventory'!S197="GRR","Tier 3",IF((AND('Service Line Inventory'!M197='Dropdown Answer Key'!$B$25,'Service Line Inventory'!Q197='Dropdown Answer Key'!$M$25,O197='Dropdown Answer Key'!$G$27,'Service Line Inventory'!P197='Dropdown Answer Key'!$J$27,S197="Non Lead")),"Tier 4",IF((AND('Service Line Inventory'!M197='Dropdown Answer Key'!$B$25,'Service Line Inventory'!Q197='Dropdown Answer Key'!$M$25,O197='Dropdown Answer Key'!$G$27,S197="Non Lead")),"Tier 4",IF((AND('Service Line Inventory'!M197='Dropdown Answer Key'!$B$25,'Service Line Inventory'!Q197='Dropdown Answer Key'!$M$25,'Service Line Inventory'!P197='Dropdown Answer Key'!$J$27,S197="Non Lead")),"Tier 4","Tier 5"))))))))</f>
        <v>BLANK</v>
      </c>
      <c r="U197" s="115" t="str">
        <f t="shared" si="9"/>
        <v>NO</v>
      </c>
      <c r="V197" s="114" t="str">
        <f t="shared" si="10"/>
        <v>NO</v>
      </c>
      <c r="W197" s="114" t="str">
        <f t="shared" si="11"/>
        <v>NO</v>
      </c>
      <c r="X197" s="108"/>
      <c r="Y197" s="97"/>
      <c r="Z197" s="77"/>
    </row>
    <row r="198" spans="1:26" x14ac:dyDescent="0.3">
      <c r="A198" s="47">
        <v>1203</v>
      </c>
      <c r="B198" s="73" t="s">
        <v>76</v>
      </c>
      <c r="C198" s="125" t="s">
        <v>429</v>
      </c>
      <c r="D198" s="73" t="s">
        <v>73</v>
      </c>
      <c r="E198" s="73" t="s">
        <v>81</v>
      </c>
      <c r="F198" s="73" t="s">
        <v>81</v>
      </c>
      <c r="G198" s="89" t="s">
        <v>986</v>
      </c>
      <c r="H198" s="94" t="s">
        <v>73</v>
      </c>
      <c r="I198" s="82" t="s">
        <v>72</v>
      </c>
      <c r="J198" s="74" t="s">
        <v>989</v>
      </c>
      <c r="K198" s="74" t="s">
        <v>989</v>
      </c>
      <c r="L198" s="93" t="str">
        <f t="shared" ref="L198:L261" si="12">S198</f>
        <v>Non Lead</v>
      </c>
      <c r="M198" s="109"/>
      <c r="N198" s="73"/>
      <c r="O198" s="73"/>
      <c r="P198" s="73"/>
      <c r="Q198" s="72"/>
      <c r="R198" s="73"/>
      <c r="S198" s="98" t="str">
        <f>IF(OR(B198="",$C$3="",$G$3=""),"ERROR",IF(AND(B198='Dropdown Answer Key'!$B$12,OR(E198="Lead",E198="U, May have L",E198="COM",E198="")),"Lead",IF(AND(B198='Dropdown Answer Key'!$B$12,OR(AND(E198="GALV",H198="Y"),AND(E198="GALV",H198="UN"),AND(E198="GALV",H198=""))),"GRR",IF(AND(B198='Dropdown Answer Key'!$B$12,E198="Unknown"),"Unknown SL",IF(AND(B198='Dropdown Answer Key'!$B$13,OR(F198="Lead",F198="U, May have L",F198="COM",F198="")),"Lead",IF(AND(B198='Dropdown Answer Key'!$B$13,OR(AND(F198="GALV",H198="Y"),AND(F198="GALV",H198="UN"),AND(F198="GALV",H198=""))),"GRR",IF(AND(B198='Dropdown Answer Key'!$B$13,F198="Unknown"),"Unknown SL",IF(AND(B198='Dropdown Answer Key'!$B$14,OR(E198="Lead",E198="U, May have L",E198="COM",E198="")),"Lead",IF(AND(B198='Dropdown Answer Key'!$B$14,OR(F198="Lead",F198="U, May have L",F198="COM",F198="")),"Lead",IF(AND(B198='Dropdown Answer Key'!$B$14,OR(AND(E198="GALV",H198="Y"),AND(E198="GALV",H198="UN"),AND(E198="GALV",H198=""),AND(F198="GALV",H198="Y"),AND(F198="GALV",H198="UN"),AND(F198="GALV",H198=""),AND(F198="GALV",I198="Y"),AND(F198="GALV",I198="UN"),AND(F198="GALV",I198=""))),"GRR",IF(AND(B198='Dropdown Answer Key'!$B$14,OR(E198="Unknown",F198="Unknown")),"Unknown SL","Non Lead")))))))))))</f>
        <v>Non Lead</v>
      </c>
      <c r="T198" s="75" t="str">
        <f>IF(OR(M198="",Q198="",S198="ERROR"),"BLANK",IF((AND(M198='Dropdown Answer Key'!$B$25,OR('Service Line Inventory'!S198="Lead",S198="Unknown SL"))),"Tier 1",IF(AND('Service Line Inventory'!M198='Dropdown Answer Key'!$B$26,OR('Service Line Inventory'!S198="Lead",S198="Unknown SL")),"Tier 2",IF(AND('Service Line Inventory'!M198='Dropdown Answer Key'!$B$27,OR('Service Line Inventory'!S198="Lead",S198="Unknown SL")),"Tier 2",IF('Service Line Inventory'!S198="GRR","Tier 3",IF((AND('Service Line Inventory'!M198='Dropdown Answer Key'!$B$25,'Service Line Inventory'!Q198='Dropdown Answer Key'!$M$25,O198='Dropdown Answer Key'!$G$27,'Service Line Inventory'!P198='Dropdown Answer Key'!$J$27,S198="Non Lead")),"Tier 4",IF((AND('Service Line Inventory'!M198='Dropdown Answer Key'!$B$25,'Service Line Inventory'!Q198='Dropdown Answer Key'!$M$25,O198='Dropdown Answer Key'!$G$27,S198="Non Lead")),"Tier 4",IF((AND('Service Line Inventory'!M198='Dropdown Answer Key'!$B$25,'Service Line Inventory'!Q198='Dropdown Answer Key'!$M$25,'Service Line Inventory'!P198='Dropdown Answer Key'!$J$27,S198="Non Lead")),"Tier 4","Tier 5"))))))))</f>
        <v>BLANK</v>
      </c>
      <c r="U198" s="101" t="str">
        <f t="shared" si="9"/>
        <v>NO</v>
      </c>
      <c r="V198" s="75" t="str">
        <f t="shared" si="10"/>
        <v>NO</v>
      </c>
      <c r="W198" s="75" t="str">
        <f t="shared" si="11"/>
        <v>NO</v>
      </c>
      <c r="X198" s="107"/>
      <c r="Y198" s="76"/>
      <c r="Z198" s="77"/>
    </row>
    <row r="199" spans="1:26" x14ac:dyDescent="0.3">
      <c r="A199" s="47">
        <v>1205</v>
      </c>
      <c r="B199" s="73" t="s">
        <v>76</v>
      </c>
      <c r="C199" s="125" t="s">
        <v>430</v>
      </c>
      <c r="D199" s="73" t="s">
        <v>73</v>
      </c>
      <c r="E199" s="73" t="s">
        <v>81</v>
      </c>
      <c r="F199" s="73" t="s">
        <v>81</v>
      </c>
      <c r="G199" s="89" t="s">
        <v>986</v>
      </c>
      <c r="H199" s="94" t="s">
        <v>73</v>
      </c>
      <c r="I199" s="82" t="s">
        <v>72</v>
      </c>
      <c r="J199" s="74" t="s">
        <v>989</v>
      </c>
      <c r="K199" s="74" t="s">
        <v>989</v>
      </c>
      <c r="L199" s="94" t="str">
        <f t="shared" si="12"/>
        <v>Non Lead</v>
      </c>
      <c r="M199" s="110"/>
      <c r="N199" s="82"/>
      <c r="O199" s="82"/>
      <c r="P199" s="82"/>
      <c r="Q199" s="81"/>
      <c r="R199" s="82"/>
      <c r="S199" s="113" t="str">
        <f>IF(OR(B199="",$C$3="",$G$3=""),"ERROR",IF(AND(B199='Dropdown Answer Key'!$B$12,OR(E199="Lead",E199="U, May have L",E199="COM",E199="")),"Lead",IF(AND(B199='Dropdown Answer Key'!$B$12,OR(AND(E199="GALV",H199="Y"),AND(E199="GALV",H199="UN"),AND(E199="GALV",H199=""))),"GRR",IF(AND(B199='Dropdown Answer Key'!$B$12,E199="Unknown"),"Unknown SL",IF(AND(B199='Dropdown Answer Key'!$B$13,OR(F199="Lead",F199="U, May have L",F199="COM",F199="")),"Lead",IF(AND(B199='Dropdown Answer Key'!$B$13,OR(AND(F199="GALV",H199="Y"),AND(F199="GALV",H199="UN"),AND(F199="GALV",H199=""))),"GRR",IF(AND(B199='Dropdown Answer Key'!$B$13,F199="Unknown"),"Unknown SL",IF(AND(B199='Dropdown Answer Key'!$B$14,OR(E199="Lead",E199="U, May have L",E199="COM",E199="")),"Lead",IF(AND(B199='Dropdown Answer Key'!$B$14,OR(F199="Lead",F199="U, May have L",F199="COM",F199="")),"Lead",IF(AND(B199='Dropdown Answer Key'!$B$14,OR(AND(E199="GALV",H199="Y"),AND(E199="GALV",H199="UN"),AND(E199="GALV",H199=""),AND(F199="GALV",H199="Y"),AND(F199="GALV",H199="UN"),AND(F199="GALV",H199=""),AND(F199="GALV",I199="Y"),AND(F199="GALV",I199="UN"),AND(F199="GALV",I199=""))),"GRR",IF(AND(B199='Dropdown Answer Key'!$B$14,OR(E199="Unknown",F199="Unknown")),"Unknown SL","Non Lead")))))))))))</f>
        <v>Non Lead</v>
      </c>
      <c r="T199" s="114" t="str">
        <f>IF(OR(M199="",Q199="",S199="ERROR"),"BLANK",IF((AND(M199='Dropdown Answer Key'!$B$25,OR('Service Line Inventory'!S199="Lead",S199="Unknown SL"))),"Tier 1",IF(AND('Service Line Inventory'!M199='Dropdown Answer Key'!$B$26,OR('Service Line Inventory'!S199="Lead",S199="Unknown SL")),"Tier 2",IF(AND('Service Line Inventory'!M199='Dropdown Answer Key'!$B$27,OR('Service Line Inventory'!S199="Lead",S199="Unknown SL")),"Tier 2",IF('Service Line Inventory'!S199="GRR","Tier 3",IF((AND('Service Line Inventory'!M199='Dropdown Answer Key'!$B$25,'Service Line Inventory'!Q199='Dropdown Answer Key'!$M$25,O199='Dropdown Answer Key'!$G$27,'Service Line Inventory'!P199='Dropdown Answer Key'!$J$27,S199="Non Lead")),"Tier 4",IF((AND('Service Line Inventory'!M199='Dropdown Answer Key'!$B$25,'Service Line Inventory'!Q199='Dropdown Answer Key'!$M$25,O199='Dropdown Answer Key'!$G$27,S199="Non Lead")),"Tier 4",IF((AND('Service Line Inventory'!M199='Dropdown Answer Key'!$B$25,'Service Line Inventory'!Q199='Dropdown Answer Key'!$M$25,'Service Line Inventory'!P199='Dropdown Answer Key'!$J$27,S199="Non Lead")),"Tier 4","Tier 5"))))))))</f>
        <v>BLANK</v>
      </c>
      <c r="U199" s="115" t="str">
        <f t="shared" ref="U199:U262" si="13">IF(OR(S199="LEAD",S199="GRR",S199="Unknown SL"),"YES",IF(S199="ERROR","ERROR","NO"))</f>
        <v>NO</v>
      </c>
      <c r="V199" s="114" t="str">
        <f t="shared" ref="V199:V262" si="14">IF((OR(S199="LEAD",S199="GRR",S199="Unknown SL")),"YES",IF(S199="ERROR","ERROR","NO"))</f>
        <v>NO</v>
      </c>
      <c r="W199" s="114" t="str">
        <f t="shared" ref="W199:W262" si="15">IF(V199="YES","YES","NO")</f>
        <v>NO</v>
      </c>
      <c r="X199" s="108"/>
      <c r="Y199" s="97"/>
      <c r="Z199" s="77"/>
    </row>
    <row r="200" spans="1:26" x14ac:dyDescent="0.3">
      <c r="A200" s="47">
        <v>1210</v>
      </c>
      <c r="B200" s="73" t="s">
        <v>76</v>
      </c>
      <c r="C200" s="125" t="s">
        <v>431</v>
      </c>
      <c r="D200" s="73" t="s">
        <v>73</v>
      </c>
      <c r="E200" s="73" t="s">
        <v>81</v>
      </c>
      <c r="F200" s="73" t="s">
        <v>81</v>
      </c>
      <c r="G200" s="89" t="s">
        <v>986</v>
      </c>
      <c r="H200" s="94" t="s">
        <v>73</v>
      </c>
      <c r="I200" s="82" t="s">
        <v>72</v>
      </c>
      <c r="J200" s="74" t="s">
        <v>989</v>
      </c>
      <c r="K200" s="74" t="s">
        <v>989</v>
      </c>
      <c r="L200" s="93" t="str">
        <f t="shared" si="12"/>
        <v>Non Lead</v>
      </c>
      <c r="M200" s="109"/>
      <c r="N200" s="73"/>
      <c r="O200" s="73"/>
      <c r="P200" s="73"/>
      <c r="Q200" s="72"/>
      <c r="R200" s="73"/>
      <c r="S200" s="98" t="str">
        <f>IF(OR(B200="",$C$3="",$G$3=""),"ERROR",IF(AND(B200='Dropdown Answer Key'!$B$12,OR(E200="Lead",E200="U, May have L",E200="COM",E200="")),"Lead",IF(AND(B200='Dropdown Answer Key'!$B$12,OR(AND(E200="GALV",H200="Y"),AND(E200="GALV",H200="UN"),AND(E200="GALV",H200=""))),"GRR",IF(AND(B200='Dropdown Answer Key'!$B$12,E200="Unknown"),"Unknown SL",IF(AND(B200='Dropdown Answer Key'!$B$13,OR(F200="Lead",F200="U, May have L",F200="COM",F200="")),"Lead",IF(AND(B200='Dropdown Answer Key'!$B$13,OR(AND(F200="GALV",H200="Y"),AND(F200="GALV",H200="UN"),AND(F200="GALV",H200=""))),"GRR",IF(AND(B200='Dropdown Answer Key'!$B$13,F200="Unknown"),"Unknown SL",IF(AND(B200='Dropdown Answer Key'!$B$14,OR(E200="Lead",E200="U, May have L",E200="COM",E200="")),"Lead",IF(AND(B200='Dropdown Answer Key'!$B$14,OR(F200="Lead",F200="U, May have L",F200="COM",F200="")),"Lead",IF(AND(B200='Dropdown Answer Key'!$B$14,OR(AND(E200="GALV",H200="Y"),AND(E200="GALV",H200="UN"),AND(E200="GALV",H200=""),AND(F200="GALV",H200="Y"),AND(F200="GALV",H200="UN"),AND(F200="GALV",H200=""),AND(F200="GALV",I200="Y"),AND(F200="GALV",I200="UN"),AND(F200="GALV",I200=""))),"GRR",IF(AND(B200='Dropdown Answer Key'!$B$14,OR(E200="Unknown",F200="Unknown")),"Unknown SL","Non Lead")))))))))))</f>
        <v>Non Lead</v>
      </c>
      <c r="T200" s="75" t="str">
        <f>IF(OR(M200="",Q200="",S200="ERROR"),"BLANK",IF((AND(M200='Dropdown Answer Key'!$B$25,OR('Service Line Inventory'!S200="Lead",S200="Unknown SL"))),"Tier 1",IF(AND('Service Line Inventory'!M200='Dropdown Answer Key'!$B$26,OR('Service Line Inventory'!S200="Lead",S200="Unknown SL")),"Tier 2",IF(AND('Service Line Inventory'!M200='Dropdown Answer Key'!$B$27,OR('Service Line Inventory'!S200="Lead",S200="Unknown SL")),"Tier 2",IF('Service Line Inventory'!S200="GRR","Tier 3",IF((AND('Service Line Inventory'!M200='Dropdown Answer Key'!$B$25,'Service Line Inventory'!Q200='Dropdown Answer Key'!$M$25,O200='Dropdown Answer Key'!$G$27,'Service Line Inventory'!P200='Dropdown Answer Key'!$J$27,S200="Non Lead")),"Tier 4",IF((AND('Service Line Inventory'!M200='Dropdown Answer Key'!$B$25,'Service Line Inventory'!Q200='Dropdown Answer Key'!$M$25,O200='Dropdown Answer Key'!$G$27,S200="Non Lead")),"Tier 4",IF((AND('Service Line Inventory'!M200='Dropdown Answer Key'!$B$25,'Service Line Inventory'!Q200='Dropdown Answer Key'!$M$25,'Service Line Inventory'!P200='Dropdown Answer Key'!$J$27,S200="Non Lead")),"Tier 4","Tier 5"))))))))</f>
        <v>BLANK</v>
      </c>
      <c r="U200" s="101" t="str">
        <f t="shared" si="13"/>
        <v>NO</v>
      </c>
      <c r="V200" s="75" t="str">
        <f t="shared" si="14"/>
        <v>NO</v>
      </c>
      <c r="W200" s="75" t="str">
        <f t="shared" si="15"/>
        <v>NO</v>
      </c>
      <c r="X200" s="107"/>
      <c r="Y200" s="76"/>
      <c r="Z200" s="77"/>
    </row>
    <row r="201" spans="1:26" x14ac:dyDescent="0.3">
      <c r="A201" s="47">
        <v>1212</v>
      </c>
      <c r="B201" s="73" t="s">
        <v>76</v>
      </c>
      <c r="C201" s="125" t="s">
        <v>432</v>
      </c>
      <c r="D201" s="73" t="s">
        <v>73</v>
      </c>
      <c r="E201" s="73" t="s">
        <v>81</v>
      </c>
      <c r="F201" s="73" t="s">
        <v>81</v>
      </c>
      <c r="G201" s="89" t="s">
        <v>986</v>
      </c>
      <c r="H201" s="94" t="s">
        <v>73</v>
      </c>
      <c r="I201" s="82" t="s">
        <v>72</v>
      </c>
      <c r="J201" s="74" t="s">
        <v>989</v>
      </c>
      <c r="K201" s="74" t="s">
        <v>989</v>
      </c>
      <c r="L201" s="94" t="str">
        <f t="shared" si="12"/>
        <v>Non Lead</v>
      </c>
      <c r="M201" s="110"/>
      <c r="N201" s="82"/>
      <c r="O201" s="82"/>
      <c r="P201" s="82"/>
      <c r="Q201" s="81"/>
      <c r="R201" s="82"/>
      <c r="S201" s="113" t="str">
        <f>IF(OR(B201="",$C$3="",$G$3=""),"ERROR",IF(AND(B201='Dropdown Answer Key'!$B$12,OR(E201="Lead",E201="U, May have L",E201="COM",E201="")),"Lead",IF(AND(B201='Dropdown Answer Key'!$B$12,OR(AND(E201="GALV",H201="Y"),AND(E201="GALV",H201="UN"),AND(E201="GALV",H201=""))),"GRR",IF(AND(B201='Dropdown Answer Key'!$B$12,E201="Unknown"),"Unknown SL",IF(AND(B201='Dropdown Answer Key'!$B$13,OR(F201="Lead",F201="U, May have L",F201="COM",F201="")),"Lead",IF(AND(B201='Dropdown Answer Key'!$B$13,OR(AND(F201="GALV",H201="Y"),AND(F201="GALV",H201="UN"),AND(F201="GALV",H201=""))),"GRR",IF(AND(B201='Dropdown Answer Key'!$B$13,F201="Unknown"),"Unknown SL",IF(AND(B201='Dropdown Answer Key'!$B$14,OR(E201="Lead",E201="U, May have L",E201="COM",E201="")),"Lead",IF(AND(B201='Dropdown Answer Key'!$B$14,OR(F201="Lead",F201="U, May have L",F201="COM",F201="")),"Lead",IF(AND(B201='Dropdown Answer Key'!$B$14,OR(AND(E201="GALV",H201="Y"),AND(E201="GALV",H201="UN"),AND(E201="GALV",H201=""),AND(F201="GALV",H201="Y"),AND(F201="GALV",H201="UN"),AND(F201="GALV",H201=""),AND(F201="GALV",I201="Y"),AND(F201="GALV",I201="UN"),AND(F201="GALV",I201=""))),"GRR",IF(AND(B201='Dropdown Answer Key'!$B$14,OR(E201="Unknown",F201="Unknown")),"Unknown SL","Non Lead")))))))))))</f>
        <v>Non Lead</v>
      </c>
      <c r="T201" s="114" t="str">
        <f>IF(OR(M201="",Q201="",S201="ERROR"),"BLANK",IF((AND(M201='Dropdown Answer Key'!$B$25,OR('Service Line Inventory'!S201="Lead",S201="Unknown SL"))),"Tier 1",IF(AND('Service Line Inventory'!M201='Dropdown Answer Key'!$B$26,OR('Service Line Inventory'!S201="Lead",S201="Unknown SL")),"Tier 2",IF(AND('Service Line Inventory'!M201='Dropdown Answer Key'!$B$27,OR('Service Line Inventory'!S201="Lead",S201="Unknown SL")),"Tier 2",IF('Service Line Inventory'!S201="GRR","Tier 3",IF((AND('Service Line Inventory'!M201='Dropdown Answer Key'!$B$25,'Service Line Inventory'!Q201='Dropdown Answer Key'!$M$25,O201='Dropdown Answer Key'!$G$27,'Service Line Inventory'!P201='Dropdown Answer Key'!$J$27,S201="Non Lead")),"Tier 4",IF((AND('Service Line Inventory'!M201='Dropdown Answer Key'!$B$25,'Service Line Inventory'!Q201='Dropdown Answer Key'!$M$25,O201='Dropdown Answer Key'!$G$27,S201="Non Lead")),"Tier 4",IF((AND('Service Line Inventory'!M201='Dropdown Answer Key'!$B$25,'Service Line Inventory'!Q201='Dropdown Answer Key'!$M$25,'Service Line Inventory'!P201='Dropdown Answer Key'!$J$27,S201="Non Lead")),"Tier 4","Tier 5"))))))))</f>
        <v>BLANK</v>
      </c>
      <c r="U201" s="115" t="str">
        <f t="shared" si="13"/>
        <v>NO</v>
      </c>
      <c r="V201" s="114" t="str">
        <f t="shared" si="14"/>
        <v>NO</v>
      </c>
      <c r="W201" s="114" t="str">
        <f t="shared" si="15"/>
        <v>NO</v>
      </c>
      <c r="X201" s="108"/>
      <c r="Y201" s="97"/>
      <c r="Z201" s="77"/>
    </row>
    <row r="202" spans="1:26" x14ac:dyDescent="0.3">
      <c r="A202" s="47">
        <v>1213</v>
      </c>
      <c r="B202" s="73" t="s">
        <v>76</v>
      </c>
      <c r="C202" s="125" t="s">
        <v>433</v>
      </c>
      <c r="D202" s="73" t="s">
        <v>73</v>
      </c>
      <c r="E202" s="73" t="s">
        <v>81</v>
      </c>
      <c r="F202" s="73" t="s">
        <v>81</v>
      </c>
      <c r="G202" s="89" t="s">
        <v>986</v>
      </c>
      <c r="H202" s="94" t="s">
        <v>73</v>
      </c>
      <c r="I202" s="82" t="s">
        <v>72</v>
      </c>
      <c r="J202" s="74" t="s">
        <v>989</v>
      </c>
      <c r="K202" s="74" t="s">
        <v>989</v>
      </c>
      <c r="L202" s="93" t="str">
        <f t="shared" si="12"/>
        <v>Non Lead</v>
      </c>
      <c r="M202" s="109"/>
      <c r="N202" s="73"/>
      <c r="O202" s="73"/>
      <c r="P202" s="73"/>
      <c r="Q202" s="72"/>
      <c r="R202" s="73"/>
      <c r="S202" s="98" t="str">
        <f>IF(OR(B202="",$C$3="",$G$3=""),"ERROR",IF(AND(B202='Dropdown Answer Key'!$B$12,OR(E202="Lead",E202="U, May have L",E202="COM",E202="")),"Lead",IF(AND(B202='Dropdown Answer Key'!$B$12,OR(AND(E202="GALV",H202="Y"),AND(E202="GALV",H202="UN"),AND(E202="GALV",H202=""))),"GRR",IF(AND(B202='Dropdown Answer Key'!$B$12,E202="Unknown"),"Unknown SL",IF(AND(B202='Dropdown Answer Key'!$B$13,OR(F202="Lead",F202="U, May have L",F202="COM",F202="")),"Lead",IF(AND(B202='Dropdown Answer Key'!$B$13,OR(AND(F202="GALV",H202="Y"),AND(F202="GALV",H202="UN"),AND(F202="GALV",H202=""))),"GRR",IF(AND(B202='Dropdown Answer Key'!$B$13,F202="Unknown"),"Unknown SL",IF(AND(B202='Dropdown Answer Key'!$B$14,OR(E202="Lead",E202="U, May have L",E202="COM",E202="")),"Lead",IF(AND(B202='Dropdown Answer Key'!$B$14,OR(F202="Lead",F202="U, May have L",F202="COM",F202="")),"Lead",IF(AND(B202='Dropdown Answer Key'!$B$14,OR(AND(E202="GALV",H202="Y"),AND(E202="GALV",H202="UN"),AND(E202="GALV",H202=""),AND(F202="GALV",H202="Y"),AND(F202="GALV",H202="UN"),AND(F202="GALV",H202=""),AND(F202="GALV",I202="Y"),AND(F202="GALV",I202="UN"),AND(F202="GALV",I202=""))),"GRR",IF(AND(B202='Dropdown Answer Key'!$B$14,OR(E202="Unknown",F202="Unknown")),"Unknown SL","Non Lead")))))))))))</f>
        <v>Non Lead</v>
      </c>
      <c r="T202" s="75" t="str">
        <f>IF(OR(M202="",Q202="",S202="ERROR"),"BLANK",IF((AND(M202='Dropdown Answer Key'!$B$25,OR('Service Line Inventory'!S202="Lead",S202="Unknown SL"))),"Tier 1",IF(AND('Service Line Inventory'!M202='Dropdown Answer Key'!$B$26,OR('Service Line Inventory'!S202="Lead",S202="Unknown SL")),"Tier 2",IF(AND('Service Line Inventory'!M202='Dropdown Answer Key'!$B$27,OR('Service Line Inventory'!S202="Lead",S202="Unknown SL")),"Tier 2",IF('Service Line Inventory'!S202="GRR","Tier 3",IF((AND('Service Line Inventory'!M202='Dropdown Answer Key'!$B$25,'Service Line Inventory'!Q202='Dropdown Answer Key'!$M$25,O202='Dropdown Answer Key'!$G$27,'Service Line Inventory'!P202='Dropdown Answer Key'!$J$27,S202="Non Lead")),"Tier 4",IF((AND('Service Line Inventory'!M202='Dropdown Answer Key'!$B$25,'Service Line Inventory'!Q202='Dropdown Answer Key'!$M$25,O202='Dropdown Answer Key'!$G$27,S202="Non Lead")),"Tier 4",IF((AND('Service Line Inventory'!M202='Dropdown Answer Key'!$B$25,'Service Line Inventory'!Q202='Dropdown Answer Key'!$M$25,'Service Line Inventory'!P202='Dropdown Answer Key'!$J$27,S202="Non Lead")),"Tier 4","Tier 5"))))))))</f>
        <v>BLANK</v>
      </c>
      <c r="U202" s="101" t="str">
        <f t="shared" si="13"/>
        <v>NO</v>
      </c>
      <c r="V202" s="75" t="str">
        <f t="shared" si="14"/>
        <v>NO</v>
      </c>
      <c r="W202" s="75" t="str">
        <f t="shared" si="15"/>
        <v>NO</v>
      </c>
      <c r="X202" s="107"/>
      <c r="Y202" s="76"/>
      <c r="Z202" s="77"/>
    </row>
    <row r="203" spans="1:26" x14ac:dyDescent="0.3">
      <c r="A203" s="47">
        <v>1215</v>
      </c>
      <c r="B203" s="73" t="s">
        <v>76</v>
      </c>
      <c r="C203" s="125" t="s">
        <v>434</v>
      </c>
      <c r="D203" s="73" t="s">
        <v>73</v>
      </c>
      <c r="E203" s="73" t="s">
        <v>81</v>
      </c>
      <c r="F203" s="73" t="s">
        <v>81</v>
      </c>
      <c r="G203" s="89" t="s">
        <v>986</v>
      </c>
      <c r="H203" s="94" t="s">
        <v>73</v>
      </c>
      <c r="I203" s="82" t="s">
        <v>72</v>
      </c>
      <c r="J203" s="74" t="s">
        <v>989</v>
      </c>
      <c r="K203" s="74" t="s">
        <v>989</v>
      </c>
      <c r="L203" s="94" t="str">
        <f t="shared" si="12"/>
        <v>Non Lead</v>
      </c>
      <c r="M203" s="110"/>
      <c r="N203" s="82"/>
      <c r="O203" s="82"/>
      <c r="P203" s="82"/>
      <c r="Q203" s="81"/>
      <c r="R203" s="82"/>
      <c r="S203" s="113" t="str">
        <f>IF(OR(B203="",$C$3="",$G$3=""),"ERROR",IF(AND(B203='Dropdown Answer Key'!$B$12,OR(E203="Lead",E203="U, May have L",E203="COM",E203="")),"Lead",IF(AND(B203='Dropdown Answer Key'!$B$12,OR(AND(E203="GALV",H203="Y"),AND(E203="GALV",H203="UN"),AND(E203="GALV",H203=""))),"GRR",IF(AND(B203='Dropdown Answer Key'!$B$12,E203="Unknown"),"Unknown SL",IF(AND(B203='Dropdown Answer Key'!$B$13,OR(F203="Lead",F203="U, May have L",F203="COM",F203="")),"Lead",IF(AND(B203='Dropdown Answer Key'!$B$13,OR(AND(F203="GALV",H203="Y"),AND(F203="GALV",H203="UN"),AND(F203="GALV",H203=""))),"GRR",IF(AND(B203='Dropdown Answer Key'!$B$13,F203="Unknown"),"Unknown SL",IF(AND(B203='Dropdown Answer Key'!$B$14,OR(E203="Lead",E203="U, May have L",E203="COM",E203="")),"Lead",IF(AND(B203='Dropdown Answer Key'!$B$14,OR(F203="Lead",F203="U, May have L",F203="COM",F203="")),"Lead",IF(AND(B203='Dropdown Answer Key'!$B$14,OR(AND(E203="GALV",H203="Y"),AND(E203="GALV",H203="UN"),AND(E203="GALV",H203=""),AND(F203="GALV",H203="Y"),AND(F203="GALV",H203="UN"),AND(F203="GALV",H203=""),AND(F203="GALV",I203="Y"),AND(F203="GALV",I203="UN"),AND(F203="GALV",I203=""))),"GRR",IF(AND(B203='Dropdown Answer Key'!$B$14,OR(E203="Unknown",F203="Unknown")),"Unknown SL","Non Lead")))))))))))</f>
        <v>Non Lead</v>
      </c>
      <c r="T203" s="114" t="str">
        <f>IF(OR(M203="",Q203="",S203="ERROR"),"BLANK",IF((AND(M203='Dropdown Answer Key'!$B$25,OR('Service Line Inventory'!S203="Lead",S203="Unknown SL"))),"Tier 1",IF(AND('Service Line Inventory'!M203='Dropdown Answer Key'!$B$26,OR('Service Line Inventory'!S203="Lead",S203="Unknown SL")),"Tier 2",IF(AND('Service Line Inventory'!M203='Dropdown Answer Key'!$B$27,OR('Service Line Inventory'!S203="Lead",S203="Unknown SL")),"Tier 2",IF('Service Line Inventory'!S203="GRR","Tier 3",IF((AND('Service Line Inventory'!M203='Dropdown Answer Key'!$B$25,'Service Line Inventory'!Q203='Dropdown Answer Key'!$M$25,O203='Dropdown Answer Key'!$G$27,'Service Line Inventory'!P203='Dropdown Answer Key'!$J$27,S203="Non Lead")),"Tier 4",IF((AND('Service Line Inventory'!M203='Dropdown Answer Key'!$B$25,'Service Line Inventory'!Q203='Dropdown Answer Key'!$M$25,O203='Dropdown Answer Key'!$G$27,S203="Non Lead")),"Tier 4",IF((AND('Service Line Inventory'!M203='Dropdown Answer Key'!$B$25,'Service Line Inventory'!Q203='Dropdown Answer Key'!$M$25,'Service Line Inventory'!P203='Dropdown Answer Key'!$J$27,S203="Non Lead")),"Tier 4","Tier 5"))))))))</f>
        <v>BLANK</v>
      </c>
      <c r="U203" s="115" t="str">
        <f t="shared" si="13"/>
        <v>NO</v>
      </c>
      <c r="V203" s="114" t="str">
        <f t="shared" si="14"/>
        <v>NO</v>
      </c>
      <c r="W203" s="114" t="str">
        <f t="shared" si="15"/>
        <v>NO</v>
      </c>
      <c r="X203" s="108"/>
      <c r="Y203" s="97"/>
      <c r="Z203" s="77"/>
    </row>
    <row r="204" spans="1:26" x14ac:dyDescent="0.3">
      <c r="A204" s="47">
        <v>1218</v>
      </c>
      <c r="B204" s="73" t="s">
        <v>76</v>
      </c>
      <c r="C204" s="125" t="s">
        <v>435</v>
      </c>
      <c r="D204" s="73" t="s">
        <v>73</v>
      </c>
      <c r="E204" s="73" t="s">
        <v>81</v>
      </c>
      <c r="F204" s="73" t="s">
        <v>81</v>
      </c>
      <c r="G204" s="89" t="s">
        <v>986</v>
      </c>
      <c r="H204" s="94" t="s">
        <v>73</v>
      </c>
      <c r="I204" s="82" t="s">
        <v>72</v>
      </c>
      <c r="J204" s="74" t="s">
        <v>989</v>
      </c>
      <c r="K204" s="74" t="s">
        <v>989</v>
      </c>
      <c r="L204" s="93" t="str">
        <f t="shared" si="12"/>
        <v>Non Lead</v>
      </c>
      <c r="M204" s="109"/>
      <c r="N204" s="73"/>
      <c r="O204" s="73"/>
      <c r="P204" s="73"/>
      <c r="Q204" s="72"/>
      <c r="R204" s="73"/>
      <c r="S204" s="98" t="str">
        <f>IF(OR(B204="",$C$3="",$G$3=""),"ERROR",IF(AND(B204='Dropdown Answer Key'!$B$12,OR(E204="Lead",E204="U, May have L",E204="COM",E204="")),"Lead",IF(AND(B204='Dropdown Answer Key'!$B$12,OR(AND(E204="GALV",H204="Y"),AND(E204="GALV",H204="UN"),AND(E204="GALV",H204=""))),"GRR",IF(AND(B204='Dropdown Answer Key'!$B$12,E204="Unknown"),"Unknown SL",IF(AND(B204='Dropdown Answer Key'!$B$13,OR(F204="Lead",F204="U, May have L",F204="COM",F204="")),"Lead",IF(AND(B204='Dropdown Answer Key'!$B$13,OR(AND(F204="GALV",H204="Y"),AND(F204="GALV",H204="UN"),AND(F204="GALV",H204=""))),"GRR",IF(AND(B204='Dropdown Answer Key'!$B$13,F204="Unknown"),"Unknown SL",IF(AND(B204='Dropdown Answer Key'!$B$14,OR(E204="Lead",E204="U, May have L",E204="COM",E204="")),"Lead",IF(AND(B204='Dropdown Answer Key'!$B$14,OR(F204="Lead",F204="U, May have L",F204="COM",F204="")),"Lead",IF(AND(B204='Dropdown Answer Key'!$B$14,OR(AND(E204="GALV",H204="Y"),AND(E204="GALV",H204="UN"),AND(E204="GALV",H204=""),AND(F204="GALV",H204="Y"),AND(F204="GALV",H204="UN"),AND(F204="GALV",H204=""),AND(F204="GALV",I204="Y"),AND(F204="GALV",I204="UN"),AND(F204="GALV",I204=""))),"GRR",IF(AND(B204='Dropdown Answer Key'!$B$14,OR(E204="Unknown",F204="Unknown")),"Unknown SL","Non Lead")))))))))))</f>
        <v>Non Lead</v>
      </c>
      <c r="T204" s="75" t="str">
        <f>IF(OR(M204="",Q204="",S204="ERROR"),"BLANK",IF((AND(M204='Dropdown Answer Key'!$B$25,OR('Service Line Inventory'!S204="Lead",S204="Unknown SL"))),"Tier 1",IF(AND('Service Line Inventory'!M204='Dropdown Answer Key'!$B$26,OR('Service Line Inventory'!S204="Lead",S204="Unknown SL")),"Tier 2",IF(AND('Service Line Inventory'!M204='Dropdown Answer Key'!$B$27,OR('Service Line Inventory'!S204="Lead",S204="Unknown SL")),"Tier 2",IF('Service Line Inventory'!S204="GRR","Tier 3",IF((AND('Service Line Inventory'!M204='Dropdown Answer Key'!$B$25,'Service Line Inventory'!Q204='Dropdown Answer Key'!$M$25,O204='Dropdown Answer Key'!$G$27,'Service Line Inventory'!P204='Dropdown Answer Key'!$J$27,S204="Non Lead")),"Tier 4",IF((AND('Service Line Inventory'!M204='Dropdown Answer Key'!$B$25,'Service Line Inventory'!Q204='Dropdown Answer Key'!$M$25,O204='Dropdown Answer Key'!$G$27,S204="Non Lead")),"Tier 4",IF((AND('Service Line Inventory'!M204='Dropdown Answer Key'!$B$25,'Service Line Inventory'!Q204='Dropdown Answer Key'!$M$25,'Service Line Inventory'!P204='Dropdown Answer Key'!$J$27,S204="Non Lead")),"Tier 4","Tier 5"))))))))</f>
        <v>BLANK</v>
      </c>
      <c r="U204" s="101" t="str">
        <f t="shared" si="13"/>
        <v>NO</v>
      </c>
      <c r="V204" s="75" t="str">
        <f t="shared" si="14"/>
        <v>NO</v>
      </c>
      <c r="W204" s="75" t="str">
        <f t="shared" si="15"/>
        <v>NO</v>
      </c>
      <c r="X204" s="107"/>
      <c r="Y204" s="76"/>
      <c r="Z204" s="77"/>
    </row>
    <row r="205" spans="1:26" x14ac:dyDescent="0.3">
      <c r="A205" s="47">
        <v>1219</v>
      </c>
      <c r="B205" s="73" t="s">
        <v>76</v>
      </c>
      <c r="C205" s="125" t="s">
        <v>436</v>
      </c>
      <c r="D205" s="73" t="s">
        <v>73</v>
      </c>
      <c r="E205" s="73" t="s">
        <v>81</v>
      </c>
      <c r="F205" s="73" t="s">
        <v>81</v>
      </c>
      <c r="G205" s="89" t="s">
        <v>986</v>
      </c>
      <c r="H205" s="94" t="s">
        <v>73</v>
      </c>
      <c r="I205" s="82" t="s">
        <v>72</v>
      </c>
      <c r="J205" s="74" t="s">
        <v>989</v>
      </c>
      <c r="K205" s="74" t="s">
        <v>989</v>
      </c>
      <c r="L205" s="94" t="str">
        <f t="shared" si="12"/>
        <v>Non Lead</v>
      </c>
      <c r="M205" s="110"/>
      <c r="N205" s="82"/>
      <c r="O205" s="82"/>
      <c r="P205" s="82"/>
      <c r="Q205" s="81"/>
      <c r="R205" s="82"/>
      <c r="S205" s="113" t="str">
        <f>IF(OR(B205="",$C$3="",$G$3=""),"ERROR",IF(AND(B205='Dropdown Answer Key'!$B$12,OR(E205="Lead",E205="U, May have L",E205="COM",E205="")),"Lead",IF(AND(B205='Dropdown Answer Key'!$B$12,OR(AND(E205="GALV",H205="Y"),AND(E205="GALV",H205="UN"),AND(E205="GALV",H205=""))),"GRR",IF(AND(B205='Dropdown Answer Key'!$B$12,E205="Unknown"),"Unknown SL",IF(AND(B205='Dropdown Answer Key'!$B$13,OR(F205="Lead",F205="U, May have L",F205="COM",F205="")),"Lead",IF(AND(B205='Dropdown Answer Key'!$B$13,OR(AND(F205="GALV",H205="Y"),AND(F205="GALV",H205="UN"),AND(F205="GALV",H205=""))),"GRR",IF(AND(B205='Dropdown Answer Key'!$B$13,F205="Unknown"),"Unknown SL",IF(AND(B205='Dropdown Answer Key'!$B$14,OR(E205="Lead",E205="U, May have L",E205="COM",E205="")),"Lead",IF(AND(B205='Dropdown Answer Key'!$B$14,OR(F205="Lead",F205="U, May have L",F205="COM",F205="")),"Lead",IF(AND(B205='Dropdown Answer Key'!$B$14,OR(AND(E205="GALV",H205="Y"),AND(E205="GALV",H205="UN"),AND(E205="GALV",H205=""),AND(F205="GALV",H205="Y"),AND(F205="GALV",H205="UN"),AND(F205="GALV",H205=""),AND(F205="GALV",I205="Y"),AND(F205="GALV",I205="UN"),AND(F205="GALV",I205=""))),"GRR",IF(AND(B205='Dropdown Answer Key'!$B$14,OR(E205="Unknown",F205="Unknown")),"Unknown SL","Non Lead")))))))))))</f>
        <v>Non Lead</v>
      </c>
      <c r="T205" s="114" t="str">
        <f>IF(OR(M205="",Q205="",S205="ERROR"),"BLANK",IF((AND(M205='Dropdown Answer Key'!$B$25,OR('Service Line Inventory'!S205="Lead",S205="Unknown SL"))),"Tier 1",IF(AND('Service Line Inventory'!M205='Dropdown Answer Key'!$B$26,OR('Service Line Inventory'!S205="Lead",S205="Unknown SL")),"Tier 2",IF(AND('Service Line Inventory'!M205='Dropdown Answer Key'!$B$27,OR('Service Line Inventory'!S205="Lead",S205="Unknown SL")),"Tier 2",IF('Service Line Inventory'!S205="GRR","Tier 3",IF((AND('Service Line Inventory'!M205='Dropdown Answer Key'!$B$25,'Service Line Inventory'!Q205='Dropdown Answer Key'!$M$25,O205='Dropdown Answer Key'!$G$27,'Service Line Inventory'!P205='Dropdown Answer Key'!$J$27,S205="Non Lead")),"Tier 4",IF((AND('Service Line Inventory'!M205='Dropdown Answer Key'!$B$25,'Service Line Inventory'!Q205='Dropdown Answer Key'!$M$25,O205='Dropdown Answer Key'!$G$27,S205="Non Lead")),"Tier 4",IF((AND('Service Line Inventory'!M205='Dropdown Answer Key'!$B$25,'Service Line Inventory'!Q205='Dropdown Answer Key'!$M$25,'Service Line Inventory'!P205='Dropdown Answer Key'!$J$27,S205="Non Lead")),"Tier 4","Tier 5"))))))))</f>
        <v>BLANK</v>
      </c>
      <c r="U205" s="115" t="str">
        <f t="shared" si="13"/>
        <v>NO</v>
      </c>
      <c r="V205" s="114" t="str">
        <f t="shared" si="14"/>
        <v>NO</v>
      </c>
      <c r="W205" s="114" t="str">
        <f t="shared" si="15"/>
        <v>NO</v>
      </c>
      <c r="X205" s="108"/>
      <c r="Y205" s="97"/>
      <c r="Z205" s="77"/>
    </row>
    <row r="206" spans="1:26" x14ac:dyDescent="0.3">
      <c r="A206" s="47">
        <v>1220</v>
      </c>
      <c r="B206" s="73" t="s">
        <v>76</v>
      </c>
      <c r="C206" s="125" t="s">
        <v>437</v>
      </c>
      <c r="D206" s="73" t="s">
        <v>73</v>
      </c>
      <c r="E206" s="73" t="s">
        <v>81</v>
      </c>
      <c r="F206" s="73" t="s">
        <v>81</v>
      </c>
      <c r="G206" s="89" t="s">
        <v>986</v>
      </c>
      <c r="H206" s="94" t="s">
        <v>73</v>
      </c>
      <c r="I206" s="82" t="s">
        <v>72</v>
      </c>
      <c r="J206" s="74" t="s">
        <v>989</v>
      </c>
      <c r="K206" s="74" t="s">
        <v>989</v>
      </c>
      <c r="L206" s="93" t="str">
        <f t="shared" si="12"/>
        <v>Non Lead</v>
      </c>
      <c r="M206" s="109"/>
      <c r="N206" s="73"/>
      <c r="O206" s="73"/>
      <c r="P206" s="73"/>
      <c r="Q206" s="72"/>
      <c r="R206" s="73"/>
      <c r="S206" s="98" t="str">
        <f>IF(OR(B206="",$C$3="",$G$3=""),"ERROR",IF(AND(B206='Dropdown Answer Key'!$B$12,OR(E206="Lead",E206="U, May have L",E206="COM",E206="")),"Lead",IF(AND(B206='Dropdown Answer Key'!$B$12,OR(AND(E206="GALV",H206="Y"),AND(E206="GALV",H206="UN"),AND(E206="GALV",H206=""))),"GRR",IF(AND(B206='Dropdown Answer Key'!$B$12,E206="Unknown"),"Unknown SL",IF(AND(B206='Dropdown Answer Key'!$B$13,OR(F206="Lead",F206="U, May have L",F206="COM",F206="")),"Lead",IF(AND(B206='Dropdown Answer Key'!$B$13,OR(AND(F206="GALV",H206="Y"),AND(F206="GALV",H206="UN"),AND(F206="GALV",H206=""))),"GRR",IF(AND(B206='Dropdown Answer Key'!$B$13,F206="Unknown"),"Unknown SL",IF(AND(B206='Dropdown Answer Key'!$B$14,OR(E206="Lead",E206="U, May have L",E206="COM",E206="")),"Lead",IF(AND(B206='Dropdown Answer Key'!$B$14,OR(F206="Lead",F206="U, May have L",F206="COM",F206="")),"Lead",IF(AND(B206='Dropdown Answer Key'!$B$14,OR(AND(E206="GALV",H206="Y"),AND(E206="GALV",H206="UN"),AND(E206="GALV",H206=""),AND(F206="GALV",H206="Y"),AND(F206="GALV",H206="UN"),AND(F206="GALV",H206=""),AND(F206="GALV",I206="Y"),AND(F206="GALV",I206="UN"),AND(F206="GALV",I206=""))),"GRR",IF(AND(B206='Dropdown Answer Key'!$B$14,OR(E206="Unknown",F206="Unknown")),"Unknown SL","Non Lead")))))))))))</f>
        <v>Non Lead</v>
      </c>
      <c r="T206" s="75" t="str">
        <f>IF(OR(M206="",Q206="",S206="ERROR"),"BLANK",IF((AND(M206='Dropdown Answer Key'!$B$25,OR('Service Line Inventory'!S206="Lead",S206="Unknown SL"))),"Tier 1",IF(AND('Service Line Inventory'!M206='Dropdown Answer Key'!$B$26,OR('Service Line Inventory'!S206="Lead",S206="Unknown SL")),"Tier 2",IF(AND('Service Line Inventory'!M206='Dropdown Answer Key'!$B$27,OR('Service Line Inventory'!S206="Lead",S206="Unknown SL")),"Tier 2",IF('Service Line Inventory'!S206="GRR","Tier 3",IF((AND('Service Line Inventory'!M206='Dropdown Answer Key'!$B$25,'Service Line Inventory'!Q206='Dropdown Answer Key'!$M$25,O206='Dropdown Answer Key'!$G$27,'Service Line Inventory'!P206='Dropdown Answer Key'!$J$27,S206="Non Lead")),"Tier 4",IF((AND('Service Line Inventory'!M206='Dropdown Answer Key'!$B$25,'Service Line Inventory'!Q206='Dropdown Answer Key'!$M$25,O206='Dropdown Answer Key'!$G$27,S206="Non Lead")),"Tier 4",IF((AND('Service Line Inventory'!M206='Dropdown Answer Key'!$B$25,'Service Line Inventory'!Q206='Dropdown Answer Key'!$M$25,'Service Line Inventory'!P206='Dropdown Answer Key'!$J$27,S206="Non Lead")),"Tier 4","Tier 5"))))))))</f>
        <v>BLANK</v>
      </c>
      <c r="U206" s="101" t="str">
        <f t="shared" si="13"/>
        <v>NO</v>
      </c>
      <c r="V206" s="75" t="str">
        <f t="shared" si="14"/>
        <v>NO</v>
      </c>
      <c r="W206" s="75" t="str">
        <f t="shared" si="15"/>
        <v>NO</v>
      </c>
      <c r="X206" s="107"/>
      <c r="Y206" s="76"/>
      <c r="Z206" s="77"/>
    </row>
    <row r="207" spans="1:26" x14ac:dyDescent="0.3">
      <c r="A207" s="47">
        <v>1225</v>
      </c>
      <c r="B207" s="73" t="s">
        <v>76</v>
      </c>
      <c r="C207" s="125" t="s">
        <v>438</v>
      </c>
      <c r="D207" s="73" t="s">
        <v>73</v>
      </c>
      <c r="E207" s="73" t="s">
        <v>81</v>
      </c>
      <c r="F207" s="73" t="s">
        <v>81</v>
      </c>
      <c r="G207" s="89" t="s">
        <v>986</v>
      </c>
      <c r="H207" s="94" t="s">
        <v>73</v>
      </c>
      <c r="I207" s="82" t="s">
        <v>72</v>
      </c>
      <c r="J207" s="74" t="s">
        <v>989</v>
      </c>
      <c r="K207" s="74" t="s">
        <v>989</v>
      </c>
      <c r="L207" s="94" t="str">
        <f t="shared" si="12"/>
        <v>Non Lead</v>
      </c>
      <c r="M207" s="110"/>
      <c r="N207" s="82"/>
      <c r="O207" s="82"/>
      <c r="P207" s="82"/>
      <c r="Q207" s="81"/>
      <c r="R207" s="82"/>
      <c r="S207" s="113" t="str">
        <f>IF(OR(B207="",$C$3="",$G$3=""),"ERROR",IF(AND(B207='Dropdown Answer Key'!$B$12,OR(E207="Lead",E207="U, May have L",E207="COM",E207="")),"Lead",IF(AND(B207='Dropdown Answer Key'!$B$12,OR(AND(E207="GALV",H207="Y"),AND(E207="GALV",H207="UN"),AND(E207="GALV",H207=""))),"GRR",IF(AND(B207='Dropdown Answer Key'!$B$12,E207="Unknown"),"Unknown SL",IF(AND(B207='Dropdown Answer Key'!$B$13,OR(F207="Lead",F207="U, May have L",F207="COM",F207="")),"Lead",IF(AND(B207='Dropdown Answer Key'!$B$13,OR(AND(F207="GALV",H207="Y"),AND(F207="GALV",H207="UN"),AND(F207="GALV",H207=""))),"GRR",IF(AND(B207='Dropdown Answer Key'!$B$13,F207="Unknown"),"Unknown SL",IF(AND(B207='Dropdown Answer Key'!$B$14,OR(E207="Lead",E207="U, May have L",E207="COM",E207="")),"Lead",IF(AND(B207='Dropdown Answer Key'!$B$14,OR(F207="Lead",F207="U, May have L",F207="COM",F207="")),"Lead",IF(AND(B207='Dropdown Answer Key'!$B$14,OR(AND(E207="GALV",H207="Y"),AND(E207="GALV",H207="UN"),AND(E207="GALV",H207=""),AND(F207="GALV",H207="Y"),AND(F207="GALV",H207="UN"),AND(F207="GALV",H207=""),AND(F207="GALV",I207="Y"),AND(F207="GALV",I207="UN"),AND(F207="GALV",I207=""))),"GRR",IF(AND(B207='Dropdown Answer Key'!$B$14,OR(E207="Unknown",F207="Unknown")),"Unknown SL","Non Lead")))))))))))</f>
        <v>Non Lead</v>
      </c>
      <c r="T207" s="114" t="str">
        <f>IF(OR(M207="",Q207="",S207="ERROR"),"BLANK",IF((AND(M207='Dropdown Answer Key'!$B$25,OR('Service Line Inventory'!S207="Lead",S207="Unknown SL"))),"Tier 1",IF(AND('Service Line Inventory'!M207='Dropdown Answer Key'!$B$26,OR('Service Line Inventory'!S207="Lead",S207="Unknown SL")),"Tier 2",IF(AND('Service Line Inventory'!M207='Dropdown Answer Key'!$B$27,OR('Service Line Inventory'!S207="Lead",S207="Unknown SL")),"Tier 2",IF('Service Line Inventory'!S207="GRR","Tier 3",IF((AND('Service Line Inventory'!M207='Dropdown Answer Key'!$B$25,'Service Line Inventory'!Q207='Dropdown Answer Key'!$M$25,O207='Dropdown Answer Key'!$G$27,'Service Line Inventory'!P207='Dropdown Answer Key'!$J$27,S207="Non Lead")),"Tier 4",IF((AND('Service Line Inventory'!M207='Dropdown Answer Key'!$B$25,'Service Line Inventory'!Q207='Dropdown Answer Key'!$M$25,O207='Dropdown Answer Key'!$G$27,S207="Non Lead")),"Tier 4",IF((AND('Service Line Inventory'!M207='Dropdown Answer Key'!$B$25,'Service Line Inventory'!Q207='Dropdown Answer Key'!$M$25,'Service Line Inventory'!P207='Dropdown Answer Key'!$J$27,S207="Non Lead")),"Tier 4","Tier 5"))))))))</f>
        <v>BLANK</v>
      </c>
      <c r="U207" s="115" t="str">
        <f t="shared" si="13"/>
        <v>NO</v>
      </c>
      <c r="V207" s="114" t="str">
        <f t="shared" si="14"/>
        <v>NO</v>
      </c>
      <c r="W207" s="114" t="str">
        <f t="shared" si="15"/>
        <v>NO</v>
      </c>
      <c r="X207" s="108"/>
      <c r="Y207" s="97"/>
      <c r="Z207" s="77"/>
    </row>
    <row r="208" spans="1:26" x14ac:dyDescent="0.3">
      <c r="A208" s="47">
        <v>1230</v>
      </c>
      <c r="B208" s="73" t="s">
        <v>76</v>
      </c>
      <c r="C208" s="125" t="s">
        <v>439</v>
      </c>
      <c r="D208" s="73" t="s">
        <v>73</v>
      </c>
      <c r="E208" s="73" t="s">
        <v>81</v>
      </c>
      <c r="F208" s="73" t="s">
        <v>81</v>
      </c>
      <c r="G208" s="89" t="s">
        <v>986</v>
      </c>
      <c r="H208" s="94" t="s">
        <v>73</v>
      </c>
      <c r="I208" s="82" t="s">
        <v>72</v>
      </c>
      <c r="J208" s="74" t="s">
        <v>989</v>
      </c>
      <c r="K208" s="74" t="s">
        <v>989</v>
      </c>
      <c r="L208" s="93" t="str">
        <f t="shared" si="12"/>
        <v>Non Lead</v>
      </c>
      <c r="M208" s="109"/>
      <c r="N208" s="73"/>
      <c r="O208" s="73"/>
      <c r="P208" s="73"/>
      <c r="Q208" s="72"/>
      <c r="R208" s="73"/>
      <c r="S208" s="98" t="str">
        <f>IF(OR(B208="",$C$3="",$G$3=""),"ERROR",IF(AND(B208='Dropdown Answer Key'!$B$12,OR(E208="Lead",E208="U, May have L",E208="COM",E208="")),"Lead",IF(AND(B208='Dropdown Answer Key'!$B$12,OR(AND(E208="GALV",H208="Y"),AND(E208="GALV",H208="UN"),AND(E208="GALV",H208=""))),"GRR",IF(AND(B208='Dropdown Answer Key'!$B$12,E208="Unknown"),"Unknown SL",IF(AND(B208='Dropdown Answer Key'!$B$13,OR(F208="Lead",F208="U, May have L",F208="COM",F208="")),"Lead",IF(AND(B208='Dropdown Answer Key'!$B$13,OR(AND(F208="GALV",H208="Y"),AND(F208="GALV",H208="UN"),AND(F208="GALV",H208=""))),"GRR",IF(AND(B208='Dropdown Answer Key'!$B$13,F208="Unknown"),"Unknown SL",IF(AND(B208='Dropdown Answer Key'!$B$14,OR(E208="Lead",E208="U, May have L",E208="COM",E208="")),"Lead",IF(AND(B208='Dropdown Answer Key'!$B$14,OR(F208="Lead",F208="U, May have L",F208="COM",F208="")),"Lead",IF(AND(B208='Dropdown Answer Key'!$B$14,OR(AND(E208="GALV",H208="Y"),AND(E208="GALV",H208="UN"),AND(E208="GALV",H208=""),AND(F208="GALV",H208="Y"),AND(F208="GALV",H208="UN"),AND(F208="GALV",H208=""),AND(F208="GALV",I208="Y"),AND(F208="GALV",I208="UN"),AND(F208="GALV",I208=""))),"GRR",IF(AND(B208='Dropdown Answer Key'!$B$14,OR(E208="Unknown",F208="Unknown")),"Unknown SL","Non Lead")))))))))))</f>
        <v>Non Lead</v>
      </c>
      <c r="T208" s="75" t="str">
        <f>IF(OR(M208="",Q208="",S208="ERROR"),"BLANK",IF((AND(M208='Dropdown Answer Key'!$B$25,OR('Service Line Inventory'!S208="Lead",S208="Unknown SL"))),"Tier 1",IF(AND('Service Line Inventory'!M208='Dropdown Answer Key'!$B$26,OR('Service Line Inventory'!S208="Lead",S208="Unknown SL")),"Tier 2",IF(AND('Service Line Inventory'!M208='Dropdown Answer Key'!$B$27,OR('Service Line Inventory'!S208="Lead",S208="Unknown SL")),"Tier 2",IF('Service Line Inventory'!S208="GRR","Tier 3",IF((AND('Service Line Inventory'!M208='Dropdown Answer Key'!$B$25,'Service Line Inventory'!Q208='Dropdown Answer Key'!$M$25,O208='Dropdown Answer Key'!$G$27,'Service Line Inventory'!P208='Dropdown Answer Key'!$J$27,S208="Non Lead")),"Tier 4",IF((AND('Service Line Inventory'!M208='Dropdown Answer Key'!$B$25,'Service Line Inventory'!Q208='Dropdown Answer Key'!$M$25,O208='Dropdown Answer Key'!$G$27,S208="Non Lead")),"Tier 4",IF((AND('Service Line Inventory'!M208='Dropdown Answer Key'!$B$25,'Service Line Inventory'!Q208='Dropdown Answer Key'!$M$25,'Service Line Inventory'!P208='Dropdown Answer Key'!$J$27,S208="Non Lead")),"Tier 4","Tier 5"))))))))</f>
        <v>BLANK</v>
      </c>
      <c r="U208" s="101" t="str">
        <f t="shared" si="13"/>
        <v>NO</v>
      </c>
      <c r="V208" s="75" t="str">
        <f t="shared" si="14"/>
        <v>NO</v>
      </c>
      <c r="W208" s="75" t="str">
        <f t="shared" si="15"/>
        <v>NO</v>
      </c>
      <c r="X208" s="107"/>
      <c r="Y208" s="76"/>
      <c r="Z208" s="77"/>
    </row>
    <row r="209" spans="1:26" x14ac:dyDescent="0.3">
      <c r="A209" s="47">
        <v>1235</v>
      </c>
      <c r="B209" s="73" t="s">
        <v>76</v>
      </c>
      <c r="C209" s="125" t="s">
        <v>440</v>
      </c>
      <c r="D209" s="73" t="s">
        <v>73</v>
      </c>
      <c r="E209" s="73" t="s">
        <v>81</v>
      </c>
      <c r="F209" s="73" t="s">
        <v>74</v>
      </c>
      <c r="G209" s="89" t="s">
        <v>986</v>
      </c>
      <c r="H209" s="94" t="s">
        <v>73</v>
      </c>
      <c r="I209" s="82" t="s">
        <v>72</v>
      </c>
      <c r="J209" s="74" t="s">
        <v>989</v>
      </c>
      <c r="K209" s="74" t="s">
        <v>989</v>
      </c>
      <c r="L209" s="94" t="str">
        <f t="shared" si="12"/>
        <v>Non Lead</v>
      </c>
      <c r="M209" s="110"/>
      <c r="N209" s="82"/>
      <c r="O209" s="82"/>
      <c r="P209" s="82"/>
      <c r="Q209" s="81"/>
      <c r="R209" s="82"/>
      <c r="S209" s="113" t="str">
        <f>IF(OR(B209="",$C$3="",$G$3=""),"ERROR",IF(AND(B209='Dropdown Answer Key'!$B$12,OR(E209="Lead",E209="U, May have L",E209="COM",E209="")),"Lead",IF(AND(B209='Dropdown Answer Key'!$B$12,OR(AND(E209="GALV",H209="Y"),AND(E209="GALV",H209="UN"),AND(E209="GALV",H209=""))),"GRR",IF(AND(B209='Dropdown Answer Key'!$B$12,E209="Unknown"),"Unknown SL",IF(AND(B209='Dropdown Answer Key'!$B$13,OR(F209="Lead",F209="U, May have L",F209="COM",F209="")),"Lead",IF(AND(B209='Dropdown Answer Key'!$B$13,OR(AND(F209="GALV",H209="Y"),AND(F209="GALV",H209="UN"),AND(F209="GALV",H209=""))),"GRR",IF(AND(B209='Dropdown Answer Key'!$B$13,F209="Unknown"),"Unknown SL",IF(AND(B209='Dropdown Answer Key'!$B$14,OR(E209="Lead",E209="U, May have L",E209="COM",E209="")),"Lead",IF(AND(B209='Dropdown Answer Key'!$B$14,OR(F209="Lead",F209="U, May have L",F209="COM",F209="")),"Lead",IF(AND(B209='Dropdown Answer Key'!$B$14,OR(AND(E209="GALV",H209="Y"),AND(E209="GALV",H209="UN"),AND(E209="GALV",H209=""),AND(F209="GALV",H209="Y"),AND(F209="GALV",H209="UN"),AND(F209="GALV",H209=""),AND(F209="GALV",I209="Y"),AND(F209="GALV",I209="UN"),AND(F209="GALV",I209=""))),"GRR",IF(AND(B209='Dropdown Answer Key'!$B$14,OR(E209="Unknown",F209="Unknown")),"Unknown SL","Non Lead")))))))))))</f>
        <v>Non Lead</v>
      </c>
      <c r="T209" s="114" t="str">
        <f>IF(OR(M209="",Q209="",S209="ERROR"),"BLANK",IF((AND(M209='Dropdown Answer Key'!$B$25,OR('Service Line Inventory'!S209="Lead",S209="Unknown SL"))),"Tier 1",IF(AND('Service Line Inventory'!M209='Dropdown Answer Key'!$B$26,OR('Service Line Inventory'!S209="Lead",S209="Unknown SL")),"Tier 2",IF(AND('Service Line Inventory'!M209='Dropdown Answer Key'!$B$27,OR('Service Line Inventory'!S209="Lead",S209="Unknown SL")),"Tier 2",IF('Service Line Inventory'!S209="GRR","Tier 3",IF((AND('Service Line Inventory'!M209='Dropdown Answer Key'!$B$25,'Service Line Inventory'!Q209='Dropdown Answer Key'!$M$25,O209='Dropdown Answer Key'!$G$27,'Service Line Inventory'!P209='Dropdown Answer Key'!$J$27,S209="Non Lead")),"Tier 4",IF((AND('Service Line Inventory'!M209='Dropdown Answer Key'!$B$25,'Service Line Inventory'!Q209='Dropdown Answer Key'!$M$25,O209='Dropdown Answer Key'!$G$27,S209="Non Lead")),"Tier 4",IF((AND('Service Line Inventory'!M209='Dropdown Answer Key'!$B$25,'Service Line Inventory'!Q209='Dropdown Answer Key'!$M$25,'Service Line Inventory'!P209='Dropdown Answer Key'!$J$27,S209="Non Lead")),"Tier 4","Tier 5"))))))))</f>
        <v>BLANK</v>
      </c>
      <c r="U209" s="115" t="str">
        <f t="shared" si="13"/>
        <v>NO</v>
      </c>
      <c r="V209" s="114" t="str">
        <f t="shared" si="14"/>
        <v>NO</v>
      </c>
      <c r="W209" s="114" t="str">
        <f t="shared" si="15"/>
        <v>NO</v>
      </c>
      <c r="X209" s="108"/>
      <c r="Y209" s="97"/>
      <c r="Z209" s="77"/>
    </row>
    <row r="210" spans="1:26" x14ac:dyDescent="0.3">
      <c r="A210" s="47">
        <v>1236</v>
      </c>
      <c r="B210" s="73" t="s">
        <v>76</v>
      </c>
      <c r="C210" s="125" t="s">
        <v>441</v>
      </c>
      <c r="D210" s="73" t="s">
        <v>73</v>
      </c>
      <c r="E210" s="73" t="s">
        <v>81</v>
      </c>
      <c r="F210" s="73" t="s">
        <v>81</v>
      </c>
      <c r="G210" s="89" t="s">
        <v>986</v>
      </c>
      <c r="H210" s="94" t="s">
        <v>73</v>
      </c>
      <c r="I210" s="82" t="s">
        <v>72</v>
      </c>
      <c r="J210" s="74" t="s">
        <v>989</v>
      </c>
      <c r="K210" s="74" t="s">
        <v>989</v>
      </c>
      <c r="L210" s="93" t="str">
        <f t="shared" si="12"/>
        <v>Non Lead</v>
      </c>
      <c r="M210" s="109"/>
      <c r="N210" s="73"/>
      <c r="O210" s="73"/>
      <c r="P210" s="73"/>
      <c r="Q210" s="72"/>
      <c r="R210" s="73"/>
      <c r="S210" s="98" t="str">
        <f>IF(OR(B210="",$C$3="",$G$3=""),"ERROR",IF(AND(B210='Dropdown Answer Key'!$B$12,OR(E210="Lead",E210="U, May have L",E210="COM",E210="")),"Lead",IF(AND(B210='Dropdown Answer Key'!$B$12,OR(AND(E210="GALV",H210="Y"),AND(E210="GALV",H210="UN"),AND(E210="GALV",H210=""))),"GRR",IF(AND(B210='Dropdown Answer Key'!$B$12,E210="Unknown"),"Unknown SL",IF(AND(B210='Dropdown Answer Key'!$B$13,OR(F210="Lead",F210="U, May have L",F210="COM",F210="")),"Lead",IF(AND(B210='Dropdown Answer Key'!$B$13,OR(AND(F210="GALV",H210="Y"),AND(F210="GALV",H210="UN"),AND(F210="GALV",H210=""))),"GRR",IF(AND(B210='Dropdown Answer Key'!$B$13,F210="Unknown"),"Unknown SL",IF(AND(B210='Dropdown Answer Key'!$B$14,OR(E210="Lead",E210="U, May have L",E210="COM",E210="")),"Lead",IF(AND(B210='Dropdown Answer Key'!$B$14,OR(F210="Lead",F210="U, May have L",F210="COM",F210="")),"Lead",IF(AND(B210='Dropdown Answer Key'!$B$14,OR(AND(E210="GALV",H210="Y"),AND(E210="GALV",H210="UN"),AND(E210="GALV",H210=""),AND(F210="GALV",H210="Y"),AND(F210="GALV",H210="UN"),AND(F210="GALV",H210=""),AND(F210="GALV",I210="Y"),AND(F210="GALV",I210="UN"),AND(F210="GALV",I210=""))),"GRR",IF(AND(B210='Dropdown Answer Key'!$B$14,OR(E210="Unknown",F210="Unknown")),"Unknown SL","Non Lead")))))))))))</f>
        <v>Non Lead</v>
      </c>
      <c r="T210" s="75" t="str">
        <f>IF(OR(M210="",Q210="",S210="ERROR"),"BLANK",IF((AND(M210='Dropdown Answer Key'!$B$25,OR('Service Line Inventory'!S210="Lead",S210="Unknown SL"))),"Tier 1",IF(AND('Service Line Inventory'!M210='Dropdown Answer Key'!$B$26,OR('Service Line Inventory'!S210="Lead",S210="Unknown SL")),"Tier 2",IF(AND('Service Line Inventory'!M210='Dropdown Answer Key'!$B$27,OR('Service Line Inventory'!S210="Lead",S210="Unknown SL")),"Tier 2",IF('Service Line Inventory'!S210="GRR","Tier 3",IF((AND('Service Line Inventory'!M210='Dropdown Answer Key'!$B$25,'Service Line Inventory'!Q210='Dropdown Answer Key'!$M$25,O210='Dropdown Answer Key'!$G$27,'Service Line Inventory'!P210='Dropdown Answer Key'!$J$27,S210="Non Lead")),"Tier 4",IF((AND('Service Line Inventory'!M210='Dropdown Answer Key'!$B$25,'Service Line Inventory'!Q210='Dropdown Answer Key'!$M$25,O210='Dropdown Answer Key'!$G$27,S210="Non Lead")),"Tier 4",IF((AND('Service Line Inventory'!M210='Dropdown Answer Key'!$B$25,'Service Line Inventory'!Q210='Dropdown Answer Key'!$M$25,'Service Line Inventory'!P210='Dropdown Answer Key'!$J$27,S210="Non Lead")),"Tier 4","Tier 5"))))))))</f>
        <v>BLANK</v>
      </c>
      <c r="U210" s="101" t="str">
        <f t="shared" si="13"/>
        <v>NO</v>
      </c>
      <c r="V210" s="75" t="str">
        <f t="shared" si="14"/>
        <v>NO</v>
      </c>
      <c r="W210" s="75" t="str">
        <f t="shared" si="15"/>
        <v>NO</v>
      </c>
      <c r="X210" s="107"/>
      <c r="Y210" s="76"/>
      <c r="Z210" s="77"/>
    </row>
    <row r="211" spans="1:26" x14ac:dyDescent="0.3">
      <c r="A211" s="47">
        <v>1237</v>
      </c>
      <c r="B211" s="73" t="s">
        <v>76</v>
      </c>
      <c r="C211" s="125" t="s">
        <v>442</v>
      </c>
      <c r="D211" s="73" t="s">
        <v>73</v>
      </c>
      <c r="E211" s="73" t="s">
        <v>81</v>
      </c>
      <c r="F211" s="73" t="s">
        <v>81</v>
      </c>
      <c r="G211" s="89" t="s">
        <v>986</v>
      </c>
      <c r="H211" s="94" t="s">
        <v>73</v>
      </c>
      <c r="I211" s="82" t="s">
        <v>72</v>
      </c>
      <c r="J211" s="74" t="s">
        <v>989</v>
      </c>
      <c r="K211" s="74" t="s">
        <v>989</v>
      </c>
      <c r="L211" s="94" t="str">
        <f t="shared" si="12"/>
        <v>Non Lead</v>
      </c>
      <c r="M211" s="110"/>
      <c r="N211" s="82"/>
      <c r="O211" s="82"/>
      <c r="P211" s="82"/>
      <c r="Q211" s="81"/>
      <c r="R211" s="82"/>
      <c r="S211" s="113" t="str">
        <f>IF(OR(B211="",$C$3="",$G$3=""),"ERROR",IF(AND(B211='Dropdown Answer Key'!$B$12,OR(E211="Lead",E211="U, May have L",E211="COM",E211="")),"Lead",IF(AND(B211='Dropdown Answer Key'!$B$12,OR(AND(E211="GALV",H211="Y"),AND(E211="GALV",H211="UN"),AND(E211="GALV",H211=""))),"GRR",IF(AND(B211='Dropdown Answer Key'!$B$12,E211="Unknown"),"Unknown SL",IF(AND(B211='Dropdown Answer Key'!$B$13,OR(F211="Lead",F211="U, May have L",F211="COM",F211="")),"Lead",IF(AND(B211='Dropdown Answer Key'!$B$13,OR(AND(F211="GALV",H211="Y"),AND(F211="GALV",H211="UN"),AND(F211="GALV",H211=""))),"GRR",IF(AND(B211='Dropdown Answer Key'!$B$13,F211="Unknown"),"Unknown SL",IF(AND(B211='Dropdown Answer Key'!$B$14,OR(E211="Lead",E211="U, May have L",E211="COM",E211="")),"Lead",IF(AND(B211='Dropdown Answer Key'!$B$14,OR(F211="Lead",F211="U, May have L",F211="COM",F211="")),"Lead",IF(AND(B211='Dropdown Answer Key'!$B$14,OR(AND(E211="GALV",H211="Y"),AND(E211="GALV",H211="UN"),AND(E211="GALV",H211=""),AND(F211="GALV",H211="Y"),AND(F211="GALV",H211="UN"),AND(F211="GALV",H211=""),AND(F211="GALV",I211="Y"),AND(F211="GALV",I211="UN"),AND(F211="GALV",I211=""))),"GRR",IF(AND(B211='Dropdown Answer Key'!$B$14,OR(E211="Unknown",F211="Unknown")),"Unknown SL","Non Lead")))))))))))</f>
        <v>Non Lead</v>
      </c>
      <c r="T211" s="114" t="str">
        <f>IF(OR(M211="",Q211="",S211="ERROR"),"BLANK",IF((AND(M211='Dropdown Answer Key'!$B$25,OR('Service Line Inventory'!S211="Lead",S211="Unknown SL"))),"Tier 1",IF(AND('Service Line Inventory'!M211='Dropdown Answer Key'!$B$26,OR('Service Line Inventory'!S211="Lead",S211="Unknown SL")),"Tier 2",IF(AND('Service Line Inventory'!M211='Dropdown Answer Key'!$B$27,OR('Service Line Inventory'!S211="Lead",S211="Unknown SL")),"Tier 2",IF('Service Line Inventory'!S211="GRR","Tier 3",IF((AND('Service Line Inventory'!M211='Dropdown Answer Key'!$B$25,'Service Line Inventory'!Q211='Dropdown Answer Key'!$M$25,O211='Dropdown Answer Key'!$G$27,'Service Line Inventory'!P211='Dropdown Answer Key'!$J$27,S211="Non Lead")),"Tier 4",IF((AND('Service Line Inventory'!M211='Dropdown Answer Key'!$B$25,'Service Line Inventory'!Q211='Dropdown Answer Key'!$M$25,O211='Dropdown Answer Key'!$G$27,S211="Non Lead")),"Tier 4",IF((AND('Service Line Inventory'!M211='Dropdown Answer Key'!$B$25,'Service Line Inventory'!Q211='Dropdown Answer Key'!$M$25,'Service Line Inventory'!P211='Dropdown Answer Key'!$J$27,S211="Non Lead")),"Tier 4","Tier 5"))))))))</f>
        <v>BLANK</v>
      </c>
      <c r="U211" s="115" t="str">
        <f t="shared" si="13"/>
        <v>NO</v>
      </c>
      <c r="V211" s="114" t="str">
        <f t="shared" si="14"/>
        <v>NO</v>
      </c>
      <c r="W211" s="114" t="str">
        <f t="shared" si="15"/>
        <v>NO</v>
      </c>
      <c r="X211" s="108"/>
      <c r="Y211" s="97"/>
      <c r="Z211" s="77"/>
    </row>
    <row r="212" spans="1:26" x14ac:dyDescent="0.3">
      <c r="A212" s="47">
        <v>1238</v>
      </c>
      <c r="B212" s="73" t="s">
        <v>76</v>
      </c>
      <c r="C212" s="125" t="s">
        <v>443</v>
      </c>
      <c r="D212" s="73" t="s">
        <v>73</v>
      </c>
      <c r="E212" s="73" t="s">
        <v>81</v>
      </c>
      <c r="F212" s="73" t="s">
        <v>81</v>
      </c>
      <c r="G212" s="89" t="s">
        <v>986</v>
      </c>
      <c r="H212" s="94" t="s">
        <v>73</v>
      </c>
      <c r="I212" s="82" t="s">
        <v>72</v>
      </c>
      <c r="J212" s="74" t="s">
        <v>989</v>
      </c>
      <c r="K212" s="74" t="s">
        <v>989</v>
      </c>
      <c r="L212" s="93" t="str">
        <f t="shared" si="12"/>
        <v>Non Lead</v>
      </c>
      <c r="M212" s="109"/>
      <c r="N212" s="73"/>
      <c r="O212" s="73"/>
      <c r="P212" s="73"/>
      <c r="Q212" s="72"/>
      <c r="R212" s="73"/>
      <c r="S212" s="98" t="str">
        <f>IF(OR(B212="",$C$3="",$G$3=""),"ERROR",IF(AND(B212='Dropdown Answer Key'!$B$12,OR(E212="Lead",E212="U, May have L",E212="COM",E212="")),"Lead",IF(AND(B212='Dropdown Answer Key'!$B$12,OR(AND(E212="GALV",H212="Y"),AND(E212="GALV",H212="UN"),AND(E212="GALV",H212=""))),"GRR",IF(AND(B212='Dropdown Answer Key'!$B$12,E212="Unknown"),"Unknown SL",IF(AND(B212='Dropdown Answer Key'!$B$13,OR(F212="Lead",F212="U, May have L",F212="COM",F212="")),"Lead",IF(AND(B212='Dropdown Answer Key'!$B$13,OR(AND(F212="GALV",H212="Y"),AND(F212="GALV",H212="UN"),AND(F212="GALV",H212=""))),"GRR",IF(AND(B212='Dropdown Answer Key'!$B$13,F212="Unknown"),"Unknown SL",IF(AND(B212='Dropdown Answer Key'!$B$14,OR(E212="Lead",E212="U, May have L",E212="COM",E212="")),"Lead",IF(AND(B212='Dropdown Answer Key'!$B$14,OR(F212="Lead",F212="U, May have L",F212="COM",F212="")),"Lead",IF(AND(B212='Dropdown Answer Key'!$B$14,OR(AND(E212="GALV",H212="Y"),AND(E212="GALV",H212="UN"),AND(E212="GALV",H212=""),AND(F212="GALV",H212="Y"),AND(F212="GALV",H212="UN"),AND(F212="GALV",H212=""),AND(F212="GALV",I212="Y"),AND(F212="GALV",I212="UN"),AND(F212="GALV",I212=""))),"GRR",IF(AND(B212='Dropdown Answer Key'!$B$14,OR(E212="Unknown",F212="Unknown")),"Unknown SL","Non Lead")))))))))))</f>
        <v>Non Lead</v>
      </c>
      <c r="T212" s="75" t="str">
        <f>IF(OR(M212="",Q212="",S212="ERROR"),"BLANK",IF((AND(M212='Dropdown Answer Key'!$B$25,OR('Service Line Inventory'!S212="Lead",S212="Unknown SL"))),"Tier 1",IF(AND('Service Line Inventory'!M212='Dropdown Answer Key'!$B$26,OR('Service Line Inventory'!S212="Lead",S212="Unknown SL")),"Tier 2",IF(AND('Service Line Inventory'!M212='Dropdown Answer Key'!$B$27,OR('Service Line Inventory'!S212="Lead",S212="Unknown SL")),"Tier 2",IF('Service Line Inventory'!S212="GRR","Tier 3",IF((AND('Service Line Inventory'!M212='Dropdown Answer Key'!$B$25,'Service Line Inventory'!Q212='Dropdown Answer Key'!$M$25,O212='Dropdown Answer Key'!$G$27,'Service Line Inventory'!P212='Dropdown Answer Key'!$J$27,S212="Non Lead")),"Tier 4",IF((AND('Service Line Inventory'!M212='Dropdown Answer Key'!$B$25,'Service Line Inventory'!Q212='Dropdown Answer Key'!$M$25,O212='Dropdown Answer Key'!$G$27,S212="Non Lead")),"Tier 4",IF((AND('Service Line Inventory'!M212='Dropdown Answer Key'!$B$25,'Service Line Inventory'!Q212='Dropdown Answer Key'!$M$25,'Service Line Inventory'!P212='Dropdown Answer Key'!$J$27,S212="Non Lead")),"Tier 4","Tier 5"))))))))</f>
        <v>BLANK</v>
      </c>
      <c r="U212" s="101" t="str">
        <f t="shared" si="13"/>
        <v>NO</v>
      </c>
      <c r="V212" s="75" t="str">
        <f t="shared" si="14"/>
        <v>NO</v>
      </c>
      <c r="W212" s="75" t="str">
        <f t="shared" si="15"/>
        <v>NO</v>
      </c>
      <c r="X212" s="107"/>
      <c r="Y212" s="76"/>
      <c r="Z212" s="77"/>
    </row>
    <row r="213" spans="1:26" x14ac:dyDescent="0.3">
      <c r="A213" s="47">
        <v>1239</v>
      </c>
      <c r="B213" s="73" t="s">
        <v>76</v>
      </c>
      <c r="C213" s="125" t="s">
        <v>444</v>
      </c>
      <c r="D213" s="73" t="s">
        <v>73</v>
      </c>
      <c r="E213" s="73" t="s">
        <v>81</v>
      </c>
      <c r="F213" s="73" t="s">
        <v>81</v>
      </c>
      <c r="G213" s="89" t="s">
        <v>988</v>
      </c>
      <c r="H213" s="94" t="s">
        <v>73</v>
      </c>
      <c r="I213" s="82" t="s">
        <v>72</v>
      </c>
      <c r="J213" s="74" t="s">
        <v>989</v>
      </c>
      <c r="K213" s="74" t="s">
        <v>989</v>
      </c>
      <c r="L213" s="94" t="str">
        <f t="shared" si="12"/>
        <v>Non Lead</v>
      </c>
      <c r="M213" s="110"/>
      <c r="N213" s="82"/>
      <c r="O213" s="82"/>
      <c r="P213" s="82"/>
      <c r="Q213" s="81"/>
      <c r="R213" s="82"/>
      <c r="S213" s="113" t="str">
        <f>IF(OR(B213="",$C$3="",$G$3=""),"ERROR",IF(AND(B213='Dropdown Answer Key'!$B$12,OR(E213="Lead",E213="U, May have L",E213="COM",E213="")),"Lead",IF(AND(B213='Dropdown Answer Key'!$B$12,OR(AND(E213="GALV",H213="Y"),AND(E213="GALV",H213="UN"),AND(E213="GALV",H213=""))),"GRR",IF(AND(B213='Dropdown Answer Key'!$B$12,E213="Unknown"),"Unknown SL",IF(AND(B213='Dropdown Answer Key'!$B$13,OR(F213="Lead",F213="U, May have L",F213="COM",F213="")),"Lead",IF(AND(B213='Dropdown Answer Key'!$B$13,OR(AND(F213="GALV",H213="Y"),AND(F213="GALV",H213="UN"),AND(F213="GALV",H213=""))),"GRR",IF(AND(B213='Dropdown Answer Key'!$B$13,F213="Unknown"),"Unknown SL",IF(AND(B213='Dropdown Answer Key'!$B$14,OR(E213="Lead",E213="U, May have L",E213="COM",E213="")),"Lead",IF(AND(B213='Dropdown Answer Key'!$B$14,OR(F213="Lead",F213="U, May have L",F213="COM",F213="")),"Lead",IF(AND(B213='Dropdown Answer Key'!$B$14,OR(AND(E213="GALV",H213="Y"),AND(E213="GALV",H213="UN"),AND(E213="GALV",H213=""),AND(F213="GALV",H213="Y"),AND(F213="GALV",H213="UN"),AND(F213="GALV",H213=""),AND(F213="GALV",I213="Y"),AND(F213="GALV",I213="UN"),AND(F213="GALV",I213=""))),"GRR",IF(AND(B213='Dropdown Answer Key'!$B$14,OR(E213="Unknown",F213="Unknown")),"Unknown SL","Non Lead")))))))))))</f>
        <v>Non Lead</v>
      </c>
      <c r="T213" s="114" t="str">
        <f>IF(OR(M213="",Q213="",S213="ERROR"),"BLANK",IF((AND(M213='Dropdown Answer Key'!$B$25,OR('Service Line Inventory'!S213="Lead",S213="Unknown SL"))),"Tier 1",IF(AND('Service Line Inventory'!M213='Dropdown Answer Key'!$B$26,OR('Service Line Inventory'!S213="Lead",S213="Unknown SL")),"Tier 2",IF(AND('Service Line Inventory'!M213='Dropdown Answer Key'!$B$27,OR('Service Line Inventory'!S213="Lead",S213="Unknown SL")),"Tier 2",IF('Service Line Inventory'!S213="GRR","Tier 3",IF((AND('Service Line Inventory'!M213='Dropdown Answer Key'!$B$25,'Service Line Inventory'!Q213='Dropdown Answer Key'!$M$25,O213='Dropdown Answer Key'!$G$27,'Service Line Inventory'!P213='Dropdown Answer Key'!$J$27,S213="Non Lead")),"Tier 4",IF((AND('Service Line Inventory'!M213='Dropdown Answer Key'!$B$25,'Service Line Inventory'!Q213='Dropdown Answer Key'!$M$25,O213='Dropdown Answer Key'!$G$27,S213="Non Lead")),"Tier 4",IF((AND('Service Line Inventory'!M213='Dropdown Answer Key'!$B$25,'Service Line Inventory'!Q213='Dropdown Answer Key'!$M$25,'Service Line Inventory'!P213='Dropdown Answer Key'!$J$27,S213="Non Lead")),"Tier 4","Tier 5"))))))))</f>
        <v>BLANK</v>
      </c>
      <c r="U213" s="115" t="str">
        <f t="shared" si="13"/>
        <v>NO</v>
      </c>
      <c r="V213" s="114" t="str">
        <f t="shared" si="14"/>
        <v>NO</v>
      </c>
      <c r="W213" s="114" t="str">
        <f t="shared" si="15"/>
        <v>NO</v>
      </c>
      <c r="X213" s="108"/>
      <c r="Y213" s="97"/>
      <c r="Z213" s="77"/>
    </row>
    <row r="214" spans="1:26" x14ac:dyDescent="0.3">
      <c r="A214" s="47">
        <v>1240</v>
      </c>
      <c r="B214" s="73" t="s">
        <v>76</v>
      </c>
      <c r="C214" s="125" t="s">
        <v>445</v>
      </c>
      <c r="D214" s="73" t="s">
        <v>73</v>
      </c>
      <c r="E214" s="73" t="s">
        <v>81</v>
      </c>
      <c r="F214" s="73" t="s">
        <v>81</v>
      </c>
      <c r="G214" s="89" t="s">
        <v>988</v>
      </c>
      <c r="H214" s="94" t="s">
        <v>73</v>
      </c>
      <c r="I214" s="82" t="s">
        <v>72</v>
      </c>
      <c r="J214" s="74" t="s">
        <v>989</v>
      </c>
      <c r="K214" s="74" t="s">
        <v>989</v>
      </c>
      <c r="L214" s="93" t="str">
        <f t="shared" si="12"/>
        <v>Non Lead</v>
      </c>
      <c r="M214" s="109"/>
      <c r="N214" s="73"/>
      <c r="O214" s="73"/>
      <c r="P214" s="73"/>
      <c r="Q214" s="72"/>
      <c r="R214" s="73"/>
      <c r="S214" s="98" t="str">
        <f>IF(OR(B214="",$C$3="",$G$3=""),"ERROR",IF(AND(B214='Dropdown Answer Key'!$B$12,OR(E214="Lead",E214="U, May have L",E214="COM",E214="")),"Lead",IF(AND(B214='Dropdown Answer Key'!$B$12,OR(AND(E214="GALV",H214="Y"),AND(E214="GALV",H214="UN"),AND(E214="GALV",H214=""))),"GRR",IF(AND(B214='Dropdown Answer Key'!$B$12,E214="Unknown"),"Unknown SL",IF(AND(B214='Dropdown Answer Key'!$B$13,OR(F214="Lead",F214="U, May have L",F214="COM",F214="")),"Lead",IF(AND(B214='Dropdown Answer Key'!$B$13,OR(AND(F214="GALV",H214="Y"),AND(F214="GALV",H214="UN"),AND(F214="GALV",H214=""))),"GRR",IF(AND(B214='Dropdown Answer Key'!$B$13,F214="Unknown"),"Unknown SL",IF(AND(B214='Dropdown Answer Key'!$B$14,OR(E214="Lead",E214="U, May have L",E214="COM",E214="")),"Lead",IF(AND(B214='Dropdown Answer Key'!$B$14,OR(F214="Lead",F214="U, May have L",F214="COM",F214="")),"Lead",IF(AND(B214='Dropdown Answer Key'!$B$14,OR(AND(E214="GALV",H214="Y"),AND(E214="GALV",H214="UN"),AND(E214="GALV",H214=""),AND(F214="GALV",H214="Y"),AND(F214="GALV",H214="UN"),AND(F214="GALV",H214=""),AND(F214="GALV",I214="Y"),AND(F214="GALV",I214="UN"),AND(F214="GALV",I214=""))),"GRR",IF(AND(B214='Dropdown Answer Key'!$B$14,OR(E214="Unknown",F214="Unknown")),"Unknown SL","Non Lead")))))))))))</f>
        <v>Non Lead</v>
      </c>
      <c r="T214" s="75" t="str">
        <f>IF(OR(M214="",Q214="",S214="ERROR"),"BLANK",IF((AND(M214='Dropdown Answer Key'!$B$25,OR('Service Line Inventory'!S214="Lead",S214="Unknown SL"))),"Tier 1",IF(AND('Service Line Inventory'!M214='Dropdown Answer Key'!$B$26,OR('Service Line Inventory'!S214="Lead",S214="Unknown SL")),"Tier 2",IF(AND('Service Line Inventory'!M214='Dropdown Answer Key'!$B$27,OR('Service Line Inventory'!S214="Lead",S214="Unknown SL")),"Tier 2",IF('Service Line Inventory'!S214="GRR","Tier 3",IF((AND('Service Line Inventory'!M214='Dropdown Answer Key'!$B$25,'Service Line Inventory'!Q214='Dropdown Answer Key'!$M$25,O214='Dropdown Answer Key'!$G$27,'Service Line Inventory'!P214='Dropdown Answer Key'!$J$27,S214="Non Lead")),"Tier 4",IF((AND('Service Line Inventory'!M214='Dropdown Answer Key'!$B$25,'Service Line Inventory'!Q214='Dropdown Answer Key'!$M$25,O214='Dropdown Answer Key'!$G$27,S214="Non Lead")),"Tier 4",IF((AND('Service Line Inventory'!M214='Dropdown Answer Key'!$B$25,'Service Line Inventory'!Q214='Dropdown Answer Key'!$M$25,'Service Line Inventory'!P214='Dropdown Answer Key'!$J$27,S214="Non Lead")),"Tier 4","Tier 5"))))))))</f>
        <v>BLANK</v>
      </c>
      <c r="U214" s="101" t="str">
        <f t="shared" si="13"/>
        <v>NO</v>
      </c>
      <c r="V214" s="75" t="str">
        <f t="shared" si="14"/>
        <v>NO</v>
      </c>
      <c r="W214" s="75" t="str">
        <f t="shared" si="15"/>
        <v>NO</v>
      </c>
      <c r="X214" s="107"/>
      <c r="Y214" s="76"/>
      <c r="Z214" s="77"/>
    </row>
    <row r="215" spans="1:26" x14ac:dyDescent="0.3">
      <c r="A215" s="47">
        <v>1241</v>
      </c>
      <c r="B215" s="73" t="s">
        <v>76</v>
      </c>
      <c r="C215" s="125" t="s">
        <v>446</v>
      </c>
      <c r="D215" s="73" t="s">
        <v>73</v>
      </c>
      <c r="E215" s="73" t="s">
        <v>81</v>
      </c>
      <c r="F215" s="73" t="s">
        <v>81</v>
      </c>
      <c r="G215" s="89" t="s">
        <v>986</v>
      </c>
      <c r="H215" s="94" t="s">
        <v>73</v>
      </c>
      <c r="I215" s="82" t="s">
        <v>72</v>
      </c>
      <c r="J215" s="74" t="s">
        <v>989</v>
      </c>
      <c r="K215" s="74" t="s">
        <v>989</v>
      </c>
      <c r="L215" s="94" t="str">
        <f t="shared" si="12"/>
        <v>Non Lead</v>
      </c>
      <c r="M215" s="110"/>
      <c r="N215" s="82"/>
      <c r="O215" s="82"/>
      <c r="P215" s="82"/>
      <c r="Q215" s="81"/>
      <c r="R215" s="82"/>
      <c r="S215" s="113" t="str">
        <f>IF(OR(B215="",$C$3="",$G$3=""),"ERROR",IF(AND(B215='Dropdown Answer Key'!$B$12,OR(E215="Lead",E215="U, May have L",E215="COM",E215="")),"Lead",IF(AND(B215='Dropdown Answer Key'!$B$12,OR(AND(E215="GALV",H215="Y"),AND(E215="GALV",H215="UN"),AND(E215="GALV",H215=""))),"GRR",IF(AND(B215='Dropdown Answer Key'!$B$12,E215="Unknown"),"Unknown SL",IF(AND(B215='Dropdown Answer Key'!$B$13,OR(F215="Lead",F215="U, May have L",F215="COM",F215="")),"Lead",IF(AND(B215='Dropdown Answer Key'!$B$13,OR(AND(F215="GALV",H215="Y"),AND(F215="GALV",H215="UN"),AND(F215="GALV",H215=""))),"GRR",IF(AND(B215='Dropdown Answer Key'!$B$13,F215="Unknown"),"Unknown SL",IF(AND(B215='Dropdown Answer Key'!$B$14,OR(E215="Lead",E215="U, May have L",E215="COM",E215="")),"Lead",IF(AND(B215='Dropdown Answer Key'!$B$14,OR(F215="Lead",F215="U, May have L",F215="COM",F215="")),"Lead",IF(AND(B215='Dropdown Answer Key'!$B$14,OR(AND(E215="GALV",H215="Y"),AND(E215="GALV",H215="UN"),AND(E215="GALV",H215=""),AND(F215="GALV",H215="Y"),AND(F215="GALV",H215="UN"),AND(F215="GALV",H215=""),AND(F215="GALV",I215="Y"),AND(F215="GALV",I215="UN"),AND(F215="GALV",I215=""))),"GRR",IF(AND(B215='Dropdown Answer Key'!$B$14,OR(E215="Unknown",F215="Unknown")),"Unknown SL","Non Lead")))))))))))</f>
        <v>Non Lead</v>
      </c>
      <c r="T215" s="114" t="str">
        <f>IF(OR(M215="",Q215="",S215="ERROR"),"BLANK",IF((AND(M215='Dropdown Answer Key'!$B$25,OR('Service Line Inventory'!S215="Lead",S215="Unknown SL"))),"Tier 1",IF(AND('Service Line Inventory'!M215='Dropdown Answer Key'!$B$26,OR('Service Line Inventory'!S215="Lead",S215="Unknown SL")),"Tier 2",IF(AND('Service Line Inventory'!M215='Dropdown Answer Key'!$B$27,OR('Service Line Inventory'!S215="Lead",S215="Unknown SL")),"Tier 2",IF('Service Line Inventory'!S215="GRR","Tier 3",IF((AND('Service Line Inventory'!M215='Dropdown Answer Key'!$B$25,'Service Line Inventory'!Q215='Dropdown Answer Key'!$M$25,O215='Dropdown Answer Key'!$G$27,'Service Line Inventory'!P215='Dropdown Answer Key'!$J$27,S215="Non Lead")),"Tier 4",IF((AND('Service Line Inventory'!M215='Dropdown Answer Key'!$B$25,'Service Line Inventory'!Q215='Dropdown Answer Key'!$M$25,O215='Dropdown Answer Key'!$G$27,S215="Non Lead")),"Tier 4",IF((AND('Service Line Inventory'!M215='Dropdown Answer Key'!$B$25,'Service Line Inventory'!Q215='Dropdown Answer Key'!$M$25,'Service Line Inventory'!P215='Dropdown Answer Key'!$J$27,S215="Non Lead")),"Tier 4","Tier 5"))))))))</f>
        <v>BLANK</v>
      </c>
      <c r="U215" s="115" t="str">
        <f t="shared" si="13"/>
        <v>NO</v>
      </c>
      <c r="V215" s="114" t="str">
        <f t="shared" si="14"/>
        <v>NO</v>
      </c>
      <c r="W215" s="114" t="str">
        <f t="shared" si="15"/>
        <v>NO</v>
      </c>
      <c r="X215" s="108"/>
      <c r="Y215" s="97"/>
      <c r="Z215" s="77"/>
    </row>
    <row r="216" spans="1:26" x14ac:dyDescent="0.3">
      <c r="A216" s="47">
        <v>1242</v>
      </c>
      <c r="B216" s="73" t="s">
        <v>76</v>
      </c>
      <c r="C216" s="125" t="s">
        <v>447</v>
      </c>
      <c r="D216" s="73" t="s">
        <v>73</v>
      </c>
      <c r="E216" s="73" t="s">
        <v>81</v>
      </c>
      <c r="F216" s="73" t="s">
        <v>81</v>
      </c>
      <c r="G216" s="89" t="s">
        <v>986</v>
      </c>
      <c r="H216" s="94" t="s">
        <v>73</v>
      </c>
      <c r="I216" s="82" t="s">
        <v>72</v>
      </c>
      <c r="J216" s="74" t="s">
        <v>989</v>
      </c>
      <c r="K216" s="74" t="s">
        <v>989</v>
      </c>
      <c r="L216" s="93" t="str">
        <f t="shared" si="12"/>
        <v>Non Lead</v>
      </c>
      <c r="M216" s="109"/>
      <c r="N216" s="73"/>
      <c r="O216" s="73"/>
      <c r="P216" s="73"/>
      <c r="Q216" s="72"/>
      <c r="R216" s="73"/>
      <c r="S216" s="98" t="str">
        <f>IF(OR(B216="",$C$3="",$G$3=""),"ERROR",IF(AND(B216='Dropdown Answer Key'!$B$12,OR(E216="Lead",E216="U, May have L",E216="COM",E216="")),"Lead",IF(AND(B216='Dropdown Answer Key'!$B$12,OR(AND(E216="GALV",H216="Y"),AND(E216="GALV",H216="UN"),AND(E216="GALV",H216=""))),"GRR",IF(AND(B216='Dropdown Answer Key'!$B$12,E216="Unknown"),"Unknown SL",IF(AND(B216='Dropdown Answer Key'!$B$13,OR(F216="Lead",F216="U, May have L",F216="COM",F216="")),"Lead",IF(AND(B216='Dropdown Answer Key'!$B$13,OR(AND(F216="GALV",H216="Y"),AND(F216="GALV",H216="UN"),AND(F216="GALV",H216=""))),"GRR",IF(AND(B216='Dropdown Answer Key'!$B$13,F216="Unknown"),"Unknown SL",IF(AND(B216='Dropdown Answer Key'!$B$14,OR(E216="Lead",E216="U, May have L",E216="COM",E216="")),"Lead",IF(AND(B216='Dropdown Answer Key'!$B$14,OR(F216="Lead",F216="U, May have L",F216="COM",F216="")),"Lead",IF(AND(B216='Dropdown Answer Key'!$B$14,OR(AND(E216="GALV",H216="Y"),AND(E216="GALV",H216="UN"),AND(E216="GALV",H216=""),AND(F216="GALV",H216="Y"),AND(F216="GALV",H216="UN"),AND(F216="GALV",H216=""),AND(F216="GALV",I216="Y"),AND(F216="GALV",I216="UN"),AND(F216="GALV",I216=""))),"GRR",IF(AND(B216='Dropdown Answer Key'!$B$14,OR(E216="Unknown",F216="Unknown")),"Unknown SL","Non Lead")))))))))))</f>
        <v>Non Lead</v>
      </c>
      <c r="T216" s="75" t="str">
        <f>IF(OR(M216="",Q216="",S216="ERROR"),"BLANK",IF((AND(M216='Dropdown Answer Key'!$B$25,OR('Service Line Inventory'!S216="Lead",S216="Unknown SL"))),"Tier 1",IF(AND('Service Line Inventory'!M216='Dropdown Answer Key'!$B$26,OR('Service Line Inventory'!S216="Lead",S216="Unknown SL")),"Tier 2",IF(AND('Service Line Inventory'!M216='Dropdown Answer Key'!$B$27,OR('Service Line Inventory'!S216="Lead",S216="Unknown SL")),"Tier 2",IF('Service Line Inventory'!S216="GRR","Tier 3",IF((AND('Service Line Inventory'!M216='Dropdown Answer Key'!$B$25,'Service Line Inventory'!Q216='Dropdown Answer Key'!$M$25,O216='Dropdown Answer Key'!$G$27,'Service Line Inventory'!P216='Dropdown Answer Key'!$J$27,S216="Non Lead")),"Tier 4",IF((AND('Service Line Inventory'!M216='Dropdown Answer Key'!$B$25,'Service Line Inventory'!Q216='Dropdown Answer Key'!$M$25,O216='Dropdown Answer Key'!$G$27,S216="Non Lead")),"Tier 4",IF((AND('Service Line Inventory'!M216='Dropdown Answer Key'!$B$25,'Service Line Inventory'!Q216='Dropdown Answer Key'!$M$25,'Service Line Inventory'!P216='Dropdown Answer Key'!$J$27,S216="Non Lead")),"Tier 4","Tier 5"))))))))</f>
        <v>BLANK</v>
      </c>
      <c r="U216" s="101" t="str">
        <f t="shared" si="13"/>
        <v>NO</v>
      </c>
      <c r="V216" s="75" t="str">
        <f t="shared" si="14"/>
        <v>NO</v>
      </c>
      <c r="W216" s="75" t="str">
        <f t="shared" si="15"/>
        <v>NO</v>
      </c>
      <c r="X216" s="107"/>
      <c r="Y216" s="76"/>
      <c r="Z216" s="77"/>
    </row>
    <row r="217" spans="1:26" x14ac:dyDescent="0.3">
      <c r="A217" s="47">
        <v>1243</v>
      </c>
      <c r="B217" s="73" t="s">
        <v>76</v>
      </c>
      <c r="C217" s="125" t="s">
        <v>448</v>
      </c>
      <c r="D217" s="73" t="s">
        <v>73</v>
      </c>
      <c r="E217" s="73" t="s">
        <v>81</v>
      </c>
      <c r="F217" s="73" t="s">
        <v>81</v>
      </c>
      <c r="G217" s="89" t="s">
        <v>986</v>
      </c>
      <c r="H217" s="94" t="s">
        <v>73</v>
      </c>
      <c r="I217" s="82" t="s">
        <v>72</v>
      </c>
      <c r="J217" s="74" t="s">
        <v>989</v>
      </c>
      <c r="K217" s="74" t="s">
        <v>989</v>
      </c>
      <c r="L217" s="94" t="str">
        <f t="shared" si="12"/>
        <v>Non Lead</v>
      </c>
      <c r="M217" s="110"/>
      <c r="N217" s="82"/>
      <c r="O217" s="82"/>
      <c r="P217" s="82"/>
      <c r="Q217" s="81"/>
      <c r="R217" s="82"/>
      <c r="S217" s="113" t="str">
        <f>IF(OR(B217="",$C$3="",$G$3=""),"ERROR",IF(AND(B217='Dropdown Answer Key'!$B$12,OR(E217="Lead",E217="U, May have L",E217="COM",E217="")),"Lead",IF(AND(B217='Dropdown Answer Key'!$B$12,OR(AND(E217="GALV",H217="Y"),AND(E217="GALV",H217="UN"),AND(E217="GALV",H217=""))),"GRR",IF(AND(B217='Dropdown Answer Key'!$B$12,E217="Unknown"),"Unknown SL",IF(AND(B217='Dropdown Answer Key'!$B$13,OR(F217="Lead",F217="U, May have L",F217="COM",F217="")),"Lead",IF(AND(B217='Dropdown Answer Key'!$B$13,OR(AND(F217="GALV",H217="Y"),AND(F217="GALV",H217="UN"),AND(F217="GALV",H217=""))),"GRR",IF(AND(B217='Dropdown Answer Key'!$B$13,F217="Unknown"),"Unknown SL",IF(AND(B217='Dropdown Answer Key'!$B$14,OR(E217="Lead",E217="U, May have L",E217="COM",E217="")),"Lead",IF(AND(B217='Dropdown Answer Key'!$B$14,OR(F217="Lead",F217="U, May have L",F217="COM",F217="")),"Lead",IF(AND(B217='Dropdown Answer Key'!$B$14,OR(AND(E217="GALV",H217="Y"),AND(E217="GALV",H217="UN"),AND(E217="GALV",H217=""),AND(F217="GALV",H217="Y"),AND(F217="GALV",H217="UN"),AND(F217="GALV",H217=""),AND(F217="GALV",I217="Y"),AND(F217="GALV",I217="UN"),AND(F217="GALV",I217=""))),"GRR",IF(AND(B217='Dropdown Answer Key'!$B$14,OR(E217="Unknown",F217="Unknown")),"Unknown SL","Non Lead")))))))))))</f>
        <v>Non Lead</v>
      </c>
      <c r="T217" s="114" t="str">
        <f>IF(OR(M217="",Q217="",S217="ERROR"),"BLANK",IF((AND(M217='Dropdown Answer Key'!$B$25,OR('Service Line Inventory'!S217="Lead",S217="Unknown SL"))),"Tier 1",IF(AND('Service Line Inventory'!M217='Dropdown Answer Key'!$B$26,OR('Service Line Inventory'!S217="Lead",S217="Unknown SL")),"Tier 2",IF(AND('Service Line Inventory'!M217='Dropdown Answer Key'!$B$27,OR('Service Line Inventory'!S217="Lead",S217="Unknown SL")),"Tier 2",IF('Service Line Inventory'!S217="GRR","Tier 3",IF((AND('Service Line Inventory'!M217='Dropdown Answer Key'!$B$25,'Service Line Inventory'!Q217='Dropdown Answer Key'!$M$25,O217='Dropdown Answer Key'!$G$27,'Service Line Inventory'!P217='Dropdown Answer Key'!$J$27,S217="Non Lead")),"Tier 4",IF((AND('Service Line Inventory'!M217='Dropdown Answer Key'!$B$25,'Service Line Inventory'!Q217='Dropdown Answer Key'!$M$25,O217='Dropdown Answer Key'!$G$27,S217="Non Lead")),"Tier 4",IF((AND('Service Line Inventory'!M217='Dropdown Answer Key'!$B$25,'Service Line Inventory'!Q217='Dropdown Answer Key'!$M$25,'Service Line Inventory'!P217='Dropdown Answer Key'!$J$27,S217="Non Lead")),"Tier 4","Tier 5"))))))))</f>
        <v>BLANK</v>
      </c>
      <c r="U217" s="115" t="str">
        <f t="shared" si="13"/>
        <v>NO</v>
      </c>
      <c r="V217" s="114" t="str">
        <f t="shared" si="14"/>
        <v>NO</v>
      </c>
      <c r="W217" s="114" t="str">
        <f t="shared" si="15"/>
        <v>NO</v>
      </c>
      <c r="X217" s="108"/>
      <c r="Y217" s="97"/>
      <c r="Z217" s="77"/>
    </row>
    <row r="218" spans="1:26" x14ac:dyDescent="0.3">
      <c r="A218" s="47">
        <v>1244</v>
      </c>
      <c r="B218" s="73" t="s">
        <v>76</v>
      </c>
      <c r="C218" s="125" t="s">
        <v>449</v>
      </c>
      <c r="D218" s="73" t="s">
        <v>73</v>
      </c>
      <c r="E218" s="73" t="s">
        <v>81</v>
      </c>
      <c r="F218" s="73" t="s">
        <v>81</v>
      </c>
      <c r="G218" s="89" t="s">
        <v>986</v>
      </c>
      <c r="H218" s="94" t="s">
        <v>73</v>
      </c>
      <c r="I218" s="82" t="s">
        <v>72</v>
      </c>
      <c r="J218" s="74" t="s">
        <v>989</v>
      </c>
      <c r="K218" s="74" t="s">
        <v>989</v>
      </c>
      <c r="L218" s="93" t="str">
        <f t="shared" si="12"/>
        <v>Non Lead</v>
      </c>
      <c r="M218" s="109"/>
      <c r="N218" s="73"/>
      <c r="O218" s="73"/>
      <c r="P218" s="73"/>
      <c r="Q218" s="72"/>
      <c r="R218" s="73"/>
      <c r="S218" s="98" t="str">
        <f>IF(OR(B218="",$C$3="",$G$3=""),"ERROR",IF(AND(B218='Dropdown Answer Key'!$B$12,OR(E218="Lead",E218="U, May have L",E218="COM",E218="")),"Lead",IF(AND(B218='Dropdown Answer Key'!$B$12,OR(AND(E218="GALV",H218="Y"),AND(E218="GALV",H218="UN"),AND(E218="GALV",H218=""))),"GRR",IF(AND(B218='Dropdown Answer Key'!$B$12,E218="Unknown"),"Unknown SL",IF(AND(B218='Dropdown Answer Key'!$B$13,OR(F218="Lead",F218="U, May have L",F218="COM",F218="")),"Lead",IF(AND(B218='Dropdown Answer Key'!$B$13,OR(AND(F218="GALV",H218="Y"),AND(F218="GALV",H218="UN"),AND(F218="GALV",H218=""))),"GRR",IF(AND(B218='Dropdown Answer Key'!$B$13,F218="Unknown"),"Unknown SL",IF(AND(B218='Dropdown Answer Key'!$B$14,OR(E218="Lead",E218="U, May have L",E218="COM",E218="")),"Lead",IF(AND(B218='Dropdown Answer Key'!$B$14,OR(F218="Lead",F218="U, May have L",F218="COM",F218="")),"Lead",IF(AND(B218='Dropdown Answer Key'!$B$14,OR(AND(E218="GALV",H218="Y"),AND(E218="GALV",H218="UN"),AND(E218="GALV",H218=""),AND(F218="GALV",H218="Y"),AND(F218="GALV",H218="UN"),AND(F218="GALV",H218=""),AND(F218="GALV",I218="Y"),AND(F218="GALV",I218="UN"),AND(F218="GALV",I218=""))),"GRR",IF(AND(B218='Dropdown Answer Key'!$B$14,OR(E218="Unknown",F218="Unknown")),"Unknown SL","Non Lead")))))))))))</f>
        <v>Non Lead</v>
      </c>
      <c r="T218" s="75" t="str">
        <f>IF(OR(M218="",Q218="",S218="ERROR"),"BLANK",IF((AND(M218='Dropdown Answer Key'!$B$25,OR('Service Line Inventory'!S218="Lead",S218="Unknown SL"))),"Tier 1",IF(AND('Service Line Inventory'!M218='Dropdown Answer Key'!$B$26,OR('Service Line Inventory'!S218="Lead",S218="Unknown SL")),"Tier 2",IF(AND('Service Line Inventory'!M218='Dropdown Answer Key'!$B$27,OR('Service Line Inventory'!S218="Lead",S218="Unknown SL")),"Tier 2",IF('Service Line Inventory'!S218="GRR","Tier 3",IF((AND('Service Line Inventory'!M218='Dropdown Answer Key'!$B$25,'Service Line Inventory'!Q218='Dropdown Answer Key'!$M$25,O218='Dropdown Answer Key'!$G$27,'Service Line Inventory'!P218='Dropdown Answer Key'!$J$27,S218="Non Lead")),"Tier 4",IF((AND('Service Line Inventory'!M218='Dropdown Answer Key'!$B$25,'Service Line Inventory'!Q218='Dropdown Answer Key'!$M$25,O218='Dropdown Answer Key'!$G$27,S218="Non Lead")),"Tier 4",IF((AND('Service Line Inventory'!M218='Dropdown Answer Key'!$B$25,'Service Line Inventory'!Q218='Dropdown Answer Key'!$M$25,'Service Line Inventory'!P218='Dropdown Answer Key'!$J$27,S218="Non Lead")),"Tier 4","Tier 5"))))))))</f>
        <v>BLANK</v>
      </c>
      <c r="U218" s="101" t="str">
        <f t="shared" si="13"/>
        <v>NO</v>
      </c>
      <c r="V218" s="75" t="str">
        <f t="shared" si="14"/>
        <v>NO</v>
      </c>
      <c r="W218" s="75" t="str">
        <f t="shared" si="15"/>
        <v>NO</v>
      </c>
      <c r="X218" s="107"/>
      <c r="Y218" s="76"/>
      <c r="Z218" s="77"/>
    </row>
    <row r="219" spans="1:26" x14ac:dyDescent="0.3">
      <c r="A219" s="47">
        <v>1245</v>
      </c>
      <c r="B219" s="73" t="s">
        <v>76</v>
      </c>
      <c r="C219" s="125" t="s">
        <v>450</v>
      </c>
      <c r="D219" s="73" t="s">
        <v>73</v>
      </c>
      <c r="E219" s="73" t="s">
        <v>81</v>
      </c>
      <c r="F219" s="73" t="s">
        <v>81</v>
      </c>
      <c r="G219" s="89" t="s">
        <v>986</v>
      </c>
      <c r="H219" s="94" t="s">
        <v>73</v>
      </c>
      <c r="I219" s="82" t="s">
        <v>72</v>
      </c>
      <c r="J219" s="74" t="s">
        <v>989</v>
      </c>
      <c r="K219" s="74" t="s">
        <v>989</v>
      </c>
      <c r="L219" s="94" t="str">
        <f t="shared" si="12"/>
        <v>Non Lead</v>
      </c>
      <c r="M219" s="110"/>
      <c r="N219" s="82"/>
      <c r="O219" s="82"/>
      <c r="P219" s="82"/>
      <c r="Q219" s="81"/>
      <c r="R219" s="82"/>
      <c r="S219" s="113" t="str">
        <f>IF(OR(B219="",$C$3="",$G$3=""),"ERROR",IF(AND(B219='Dropdown Answer Key'!$B$12,OR(E219="Lead",E219="U, May have L",E219="COM",E219="")),"Lead",IF(AND(B219='Dropdown Answer Key'!$B$12,OR(AND(E219="GALV",H219="Y"),AND(E219="GALV",H219="UN"),AND(E219="GALV",H219=""))),"GRR",IF(AND(B219='Dropdown Answer Key'!$B$12,E219="Unknown"),"Unknown SL",IF(AND(B219='Dropdown Answer Key'!$B$13,OR(F219="Lead",F219="U, May have L",F219="COM",F219="")),"Lead",IF(AND(B219='Dropdown Answer Key'!$B$13,OR(AND(F219="GALV",H219="Y"),AND(F219="GALV",H219="UN"),AND(F219="GALV",H219=""))),"GRR",IF(AND(B219='Dropdown Answer Key'!$B$13,F219="Unknown"),"Unknown SL",IF(AND(B219='Dropdown Answer Key'!$B$14,OR(E219="Lead",E219="U, May have L",E219="COM",E219="")),"Lead",IF(AND(B219='Dropdown Answer Key'!$B$14,OR(F219="Lead",F219="U, May have L",F219="COM",F219="")),"Lead",IF(AND(B219='Dropdown Answer Key'!$B$14,OR(AND(E219="GALV",H219="Y"),AND(E219="GALV",H219="UN"),AND(E219="GALV",H219=""),AND(F219="GALV",H219="Y"),AND(F219="GALV",H219="UN"),AND(F219="GALV",H219=""),AND(F219="GALV",I219="Y"),AND(F219="GALV",I219="UN"),AND(F219="GALV",I219=""))),"GRR",IF(AND(B219='Dropdown Answer Key'!$B$14,OR(E219="Unknown",F219="Unknown")),"Unknown SL","Non Lead")))))))))))</f>
        <v>Non Lead</v>
      </c>
      <c r="T219" s="114" t="str">
        <f>IF(OR(M219="",Q219="",S219="ERROR"),"BLANK",IF((AND(M219='Dropdown Answer Key'!$B$25,OR('Service Line Inventory'!S219="Lead",S219="Unknown SL"))),"Tier 1",IF(AND('Service Line Inventory'!M219='Dropdown Answer Key'!$B$26,OR('Service Line Inventory'!S219="Lead",S219="Unknown SL")),"Tier 2",IF(AND('Service Line Inventory'!M219='Dropdown Answer Key'!$B$27,OR('Service Line Inventory'!S219="Lead",S219="Unknown SL")),"Tier 2",IF('Service Line Inventory'!S219="GRR","Tier 3",IF((AND('Service Line Inventory'!M219='Dropdown Answer Key'!$B$25,'Service Line Inventory'!Q219='Dropdown Answer Key'!$M$25,O219='Dropdown Answer Key'!$G$27,'Service Line Inventory'!P219='Dropdown Answer Key'!$J$27,S219="Non Lead")),"Tier 4",IF((AND('Service Line Inventory'!M219='Dropdown Answer Key'!$B$25,'Service Line Inventory'!Q219='Dropdown Answer Key'!$M$25,O219='Dropdown Answer Key'!$G$27,S219="Non Lead")),"Tier 4",IF((AND('Service Line Inventory'!M219='Dropdown Answer Key'!$B$25,'Service Line Inventory'!Q219='Dropdown Answer Key'!$M$25,'Service Line Inventory'!P219='Dropdown Answer Key'!$J$27,S219="Non Lead")),"Tier 4","Tier 5"))))))))</f>
        <v>BLANK</v>
      </c>
      <c r="U219" s="115" t="str">
        <f t="shared" si="13"/>
        <v>NO</v>
      </c>
      <c r="V219" s="114" t="str">
        <f t="shared" si="14"/>
        <v>NO</v>
      </c>
      <c r="W219" s="114" t="str">
        <f t="shared" si="15"/>
        <v>NO</v>
      </c>
      <c r="X219" s="108"/>
      <c r="Y219" s="97"/>
      <c r="Z219" s="77"/>
    </row>
    <row r="220" spans="1:26" x14ac:dyDescent="0.3">
      <c r="A220" s="47">
        <v>1246</v>
      </c>
      <c r="B220" s="73" t="s">
        <v>76</v>
      </c>
      <c r="C220" s="125" t="s">
        <v>451</v>
      </c>
      <c r="D220" s="73" t="s">
        <v>73</v>
      </c>
      <c r="E220" s="73" t="s">
        <v>81</v>
      </c>
      <c r="F220" s="73" t="s">
        <v>81</v>
      </c>
      <c r="G220" s="89" t="s">
        <v>986</v>
      </c>
      <c r="H220" s="94" t="s">
        <v>73</v>
      </c>
      <c r="I220" s="82" t="s">
        <v>72</v>
      </c>
      <c r="J220" s="74" t="s">
        <v>989</v>
      </c>
      <c r="K220" s="74" t="s">
        <v>989</v>
      </c>
      <c r="L220" s="93" t="str">
        <f t="shared" si="12"/>
        <v>Non Lead</v>
      </c>
      <c r="M220" s="109"/>
      <c r="N220" s="73"/>
      <c r="O220" s="73"/>
      <c r="P220" s="73"/>
      <c r="Q220" s="72"/>
      <c r="R220" s="73"/>
      <c r="S220" s="98" t="str">
        <f>IF(OR(B220="",$C$3="",$G$3=""),"ERROR",IF(AND(B220='Dropdown Answer Key'!$B$12,OR(E220="Lead",E220="U, May have L",E220="COM",E220="")),"Lead",IF(AND(B220='Dropdown Answer Key'!$B$12,OR(AND(E220="GALV",H220="Y"),AND(E220="GALV",H220="UN"),AND(E220="GALV",H220=""))),"GRR",IF(AND(B220='Dropdown Answer Key'!$B$12,E220="Unknown"),"Unknown SL",IF(AND(B220='Dropdown Answer Key'!$B$13,OR(F220="Lead",F220="U, May have L",F220="COM",F220="")),"Lead",IF(AND(B220='Dropdown Answer Key'!$B$13,OR(AND(F220="GALV",H220="Y"),AND(F220="GALV",H220="UN"),AND(F220="GALV",H220=""))),"GRR",IF(AND(B220='Dropdown Answer Key'!$B$13,F220="Unknown"),"Unknown SL",IF(AND(B220='Dropdown Answer Key'!$B$14,OR(E220="Lead",E220="U, May have L",E220="COM",E220="")),"Lead",IF(AND(B220='Dropdown Answer Key'!$B$14,OR(F220="Lead",F220="U, May have L",F220="COM",F220="")),"Lead",IF(AND(B220='Dropdown Answer Key'!$B$14,OR(AND(E220="GALV",H220="Y"),AND(E220="GALV",H220="UN"),AND(E220="GALV",H220=""),AND(F220="GALV",H220="Y"),AND(F220="GALV",H220="UN"),AND(F220="GALV",H220=""),AND(F220="GALV",I220="Y"),AND(F220="GALV",I220="UN"),AND(F220="GALV",I220=""))),"GRR",IF(AND(B220='Dropdown Answer Key'!$B$14,OR(E220="Unknown",F220="Unknown")),"Unknown SL","Non Lead")))))))))))</f>
        <v>Non Lead</v>
      </c>
      <c r="T220" s="75" t="str">
        <f>IF(OR(M220="",Q220="",S220="ERROR"),"BLANK",IF((AND(M220='Dropdown Answer Key'!$B$25,OR('Service Line Inventory'!S220="Lead",S220="Unknown SL"))),"Tier 1",IF(AND('Service Line Inventory'!M220='Dropdown Answer Key'!$B$26,OR('Service Line Inventory'!S220="Lead",S220="Unknown SL")),"Tier 2",IF(AND('Service Line Inventory'!M220='Dropdown Answer Key'!$B$27,OR('Service Line Inventory'!S220="Lead",S220="Unknown SL")),"Tier 2",IF('Service Line Inventory'!S220="GRR","Tier 3",IF((AND('Service Line Inventory'!M220='Dropdown Answer Key'!$B$25,'Service Line Inventory'!Q220='Dropdown Answer Key'!$M$25,O220='Dropdown Answer Key'!$G$27,'Service Line Inventory'!P220='Dropdown Answer Key'!$J$27,S220="Non Lead")),"Tier 4",IF((AND('Service Line Inventory'!M220='Dropdown Answer Key'!$B$25,'Service Line Inventory'!Q220='Dropdown Answer Key'!$M$25,O220='Dropdown Answer Key'!$G$27,S220="Non Lead")),"Tier 4",IF((AND('Service Line Inventory'!M220='Dropdown Answer Key'!$B$25,'Service Line Inventory'!Q220='Dropdown Answer Key'!$M$25,'Service Line Inventory'!P220='Dropdown Answer Key'!$J$27,S220="Non Lead")),"Tier 4","Tier 5"))))))))</f>
        <v>BLANK</v>
      </c>
      <c r="U220" s="101" t="str">
        <f t="shared" si="13"/>
        <v>NO</v>
      </c>
      <c r="V220" s="75" t="str">
        <f t="shared" si="14"/>
        <v>NO</v>
      </c>
      <c r="W220" s="75" t="str">
        <f t="shared" si="15"/>
        <v>NO</v>
      </c>
      <c r="X220" s="107"/>
      <c r="Y220" s="76"/>
      <c r="Z220" s="77"/>
    </row>
    <row r="221" spans="1:26" x14ac:dyDescent="0.3">
      <c r="A221" s="47">
        <v>1247</v>
      </c>
      <c r="B221" s="73" t="s">
        <v>76</v>
      </c>
      <c r="C221" s="125" t="s">
        <v>452</v>
      </c>
      <c r="D221" s="73" t="s">
        <v>73</v>
      </c>
      <c r="E221" s="73" t="s">
        <v>81</v>
      </c>
      <c r="F221" s="73" t="s">
        <v>81</v>
      </c>
      <c r="G221" s="89" t="s">
        <v>986</v>
      </c>
      <c r="H221" s="94" t="s">
        <v>73</v>
      </c>
      <c r="I221" s="82" t="s">
        <v>72</v>
      </c>
      <c r="J221" s="74" t="s">
        <v>989</v>
      </c>
      <c r="K221" s="74" t="s">
        <v>989</v>
      </c>
      <c r="L221" s="94" t="str">
        <f t="shared" si="12"/>
        <v>Non Lead</v>
      </c>
      <c r="M221" s="110"/>
      <c r="N221" s="82"/>
      <c r="O221" s="82"/>
      <c r="P221" s="82"/>
      <c r="Q221" s="81"/>
      <c r="R221" s="82"/>
      <c r="S221" s="113" t="str">
        <f>IF(OR(B221="",$C$3="",$G$3=""),"ERROR",IF(AND(B221='Dropdown Answer Key'!$B$12,OR(E221="Lead",E221="U, May have L",E221="COM",E221="")),"Lead",IF(AND(B221='Dropdown Answer Key'!$B$12,OR(AND(E221="GALV",H221="Y"),AND(E221="GALV",H221="UN"),AND(E221="GALV",H221=""))),"GRR",IF(AND(B221='Dropdown Answer Key'!$B$12,E221="Unknown"),"Unknown SL",IF(AND(B221='Dropdown Answer Key'!$B$13,OR(F221="Lead",F221="U, May have L",F221="COM",F221="")),"Lead",IF(AND(B221='Dropdown Answer Key'!$B$13,OR(AND(F221="GALV",H221="Y"),AND(F221="GALV",H221="UN"),AND(F221="GALV",H221=""))),"GRR",IF(AND(B221='Dropdown Answer Key'!$B$13,F221="Unknown"),"Unknown SL",IF(AND(B221='Dropdown Answer Key'!$B$14,OR(E221="Lead",E221="U, May have L",E221="COM",E221="")),"Lead",IF(AND(B221='Dropdown Answer Key'!$B$14,OR(F221="Lead",F221="U, May have L",F221="COM",F221="")),"Lead",IF(AND(B221='Dropdown Answer Key'!$B$14,OR(AND(E221="GALV",H221="Y"),AND(E221="GALV",H221="UN"),AND(E221="GALV",H221=""),AND(F221="GALV",H221="Y"),AND(F221="GALV",H221="UN"),AND(F221="GALV",H221=""),AND(F221="GALV",I221="Y"),AND(F221="GALV",I221="UN"),AND(F221="GALV",I221=""))),"GRR",IF(AND(B221='Dropdown Answer Key'!$B$14,OR(E221="Unknown",F221="Unknown")),"Unknown SL","Non Lead")))))))))))</f>
        <v>Non Lead</v>
      </c>
      <c r="T221" s="114" t="str">
        <f>IF(OR(M221="",Q221="",S221="ERROR"),"BLANK",IF((AND(M221='Dropdown Answer Key'!$B$25,OR('Service Line Inventory'!S221="Lead",S221="Unknown SL"))),"Tier 1",IF(AND('Service Line Inventory'!M221='Dropdown Answer Key'!$B$26,OR('Service Line Inventory'!S221="Lead",S221="Unknown SL")),"Tier 2",IF(AND('Service Line Inventory'!M221='Dropdown Answer Key'!$B$27,OR('Service Line Inventory'!S221="Lead",S221="Unknown SL")),"Tier 2",IF('Service Line Inventory'!S221="GRR","Tier 3",IF((AND('Service Line Inventory'!M221='Dropdown Answer Key'!$B$25,'Service Line Inventory'!Q221='Dropdown Answer Key'!$M$25,O221='Dropdown Answer Key'!$G$27,'Service Line Inventory'!P221='Dropdown Answer Key'!$J$27,S221="Non Lead")),"Tier 4",IF((AND('Service Line Inventory'!M221='Dropdown Answer Key'!$B$25,'Service Line Inventory'!Q221='Dropdown Answer Key'!$M$25,O221='Dropdown Answer Key'!$G$27,S221="Non Lead")),"Tier 4",IF((AND('Service Line Inventory'!M221='Dropdown Answer Key'!$B$25,'Service Line Inventory'!Q221='Dropdown Answer Key'!$M$25,'Service Line Inventory'!P221='Dropdown Answer Key'!$J$27,S221="Non Lead")),"Tier 4","Tier 5"))))))))</f>
        <v>BLANK</v>
      </c>
      <c r="U221" s="115" t="str">
        <f t="shared" si="13"/>
        <v>NO</v>
      </c>
      <c r="V221" s="114" t="str">
        <f t="shared" si="14"/>
        <v>NO</v>
      </c>
      <c r="W221" s="114" t="str">
        <f t="shared" si="15"/>
        <v>NO</v>
      </c>
      <c r="X221" s="108"/>
      <c r="Y221" s="97"/>
      <c r="Z221" s="77"/>
    </row>
    <row r="222" spans="1:26" x14ac:dyDescent="0.3">
      <c r="A222" s="47">
        <v>1248</v>
      </c>
      <c r="B222" s="73" t="s">
        <v>76</v>
      </c>
      <c r="C222" s="125" t="s">
        <v>453</v>
      </c>
      <c r="D222" s="73" t="s">
        <v>73</v>
      </c>
      <c r="E222" s="73" t="s">
        <v>81</v>
      </c>
      <c r="F222" s="73" t="s">
        <v>81</v>
      </c>
      <c r="G222" s="89" t="s">
        <v>986</v>
      </c>
      <c r="H222" s="94" t="s">
        <v>73</v>
      </c>
      <c r="I222" s="82" t="s">
        <v>72</v>
      </c>
      <c r="J222" s="74" t="s">
        <v>989</v>
      </c>
      <c r="K222" s="74" t="s">
        <v>989</v>
      </c>
      <c r="L222" s="93" t="str">
        <f t="shared" si="12"/>
        <v>Non Lead</v>
      </c>
      <c r="M222" s="109"/>
      <c r="N222" s="73"/>
      <c r="O222" s="73"/>
      <c r="P222" s="73"/>
      <c r="Q222" s="72"/>
      <c r="R222" s="73"/>
      <c r="S222" s="98" t="str">
        <f>IF(OR(B222="",$C$3="",$G$3=""),"ERROR",IF(AND(B222='Dropdown Answer Key'!$B$12,OR(E222="Lead",E222="U, May have L",E222="COM",E222="")),"Lead",IF(AND(B222='Dropdown Answer Key'!$B$12,OR(AND(E222="GALV",H222="Y"),AND(E222="GALV",H222="UN"),AND(E222="GALV",H222=""))),"GRR",IF(AND(B222='Dropdown Answer Key'!$B$12,E222="Unknown"),"Unknown SL",IF(AND(B222='Dropdown Answer Key'!$B$13,OR(F222="Lead",F222="U, May have L",F222="COM",F222="")),"Lead",IF(AND(B222='Dropdown Answer Key'!$B$13,OR(AND(F222="GALV",H222="Y"),AND(F222="GALV",H222="UN"),AND(F222="GALV",H222=""))),"GRR",IF(AND(B222='Dropdown Answer Key'!$B$13,F222="Unknown"),"Unknown SL",IF(AND(B222='Dropdown Answer Key'!$B$14,OR(E222="Lead",E222="U, May have L",E222="COM",E222="")),"Lead",IF(AND(B222='Dropdown Answer Key'!$B$14,OR(F222="Lead",F222="U, May have L",F222="COM",F222="")),"Lead",IF(AND(B222='Dropdown Answer Key'!$B$14,OR(AND(E222="GALV",H222="Y"),AND(E222="GALV",H222="UN"),AND(E222="GALV",H222=""),AND(F222="GALV",H222="Y"),AND(F222="GALV",H222="UN"),AND(F222="GALV",H222=""),AND(F222="GALV",I222="Y"),AND(F222="GALV",I222="UN"),AND(F222="GALV",I222=""))),"GRR",IF(AND(B222='Dropdown Answer Key'!$B$14,OR(E222="Unknown",F222="Unknown")),"Unknown SL","Non Lead")))))))))))</f>
        <v>Non Lead</v>
      </c>
      <c r="T222" s="75" t="str">
        <f>IF(OR(M222="",Q222="",S222="ERROR"),"BLANK",IF((AND(M222='Dropdown Answer Key'!$B$25,OR('Service Line Inventory'!S222="Lead",S222="Unknown SL"))),"Tier 1",IF(AND('Service Line Inventory'!M222='Dropdown Answer Key'!$B$26,OR('Service Line Inventory'!S222="Lead",S222="Unknown SL")),"Tier 2",IF(AND('Service Line Inventory'!M222='Dropdown Answer Key'!$B$27,OR('Service Line Inventory'!S222="Lead",S222="Unknown SL")),"Tier 2",IF('Service Line Inventory'!S222="GRR","Tier 3",IF((AND('Service Line Inventory'!M222='Dropdown Answer Key'!$B$25,'Service Line Inventory'!Q222='Dropdown Answer Key'!$M$25,O222='Dropdown Answer Key'!$G$27,'Service Line Inventory'!P222='Dropdown Answer Key'!$J$27,S222="Non Lead")),"Tier 4",IF((AND('Service Line Inventory'!M222='Dropdown Answer Key'!$B$25,'Service Line Inventory'!Q222='Dropdown Answer Key'!$M$25,O222='Dropdown Answer Key'!$G$27,S222="Non Lead")),"Tier 4",IF((AND('Service Line Inventory'!M222='Dropdown Answer Key'!$B$25,'Service Line Inventory'!Q222='Dropdown Answer Key'!$M$25,'Service Line Inventory'!P222='Dropdown Answer Key'!$J$27,S222="Non Lead")),"Tier 4","Tier 5"))))))))</f>
        <v>BLANK</v>
      </c>
      <c r="U222" s="101" t="str">
        <f t="shared" si="13"/>
        <v>NO</v>
      </c>
      <c r="V222" s="75" t="str">
        <f t="shared" si="14"/>
        <v>NO</v>
      </c>
      <c r="W222" s="75" t="str">
        <f t="shared" si="15"/>
        <v>NO</v>
      </c>
      <c r="X222" s="107"/>
      <c r="Y222" s="76"/>
      <c r="Z222" s="77"/>
    </row>
    <row r="223" spans="1:26" x14ac:dyDescent="0.3">
      <c r="A223" s="47">
        <v>1249</v>
      </c>
      <c r="B223" s="73" t="s">
        <v>76</v>
      </c>
      <c r="C223" s="125" t="s">
        <v>454</v>
      </c>
      <c r="D223" s="73" t="s">
        <v>73</v>
      </c>
      <c r="E223" s="73" t="s">
        <v>81</v>
      </c>
      <c r="F223" s="73" t="s">
        <v>81</v>
      </c>
      <c r="G223" s="89" t="s">
        <v>986</v>
      </c>
      <c r="H223" s="94" t="s">
        <v>73</v>
      </c>
      <c r="I223" s="82" t="s">
        <v>72</v>
      </c>
      <c r="J223" s="74" t="s">
        <v>989</v>
      </c>
      <c r="K223" s="74" t="s">
        <v>989</v>
      </c>
      <c r="L223" s="94" t="str">
        <f t="shared" si="12"/>
        <v>Non Lead</v>
      </c>
      <c r="M223" s="110"/>
      <c r="N223" s="82"/>
      <c r="O223" s="82"/>
      <c r="P223" s="82"/>
      <c r="Q223" s="81"/>
      <c r="R223" s="82"/>
      <c r="S223" s="113" t="str">
        <f>IF(OR(B223="",$C$3="",$G$3=""),"ERROR",IF(AND(B223='Dropdown Answer Key'!$B$12,OR(E223="Lead",E223="U, May have L",E223="COM",E223="")),"Lead",IF(AND(B223='Dropdown Answer Key'!$B$12,OR(AND(E223="GALV",H223="Y"),AND(E223="GALV",H223="UN"),AND(E223="GALV",H223=""))),"GRR",IF(AND(B223='Dropdown Answer Key'!$B$12,E223="Unknown"),"Unknown SL",IF(AND(B223='Dropdown Answer Key'!$B$13,OR(F223="Lead",F223="U, May have L",F223="COM",F223="")),"Lead",IF(AND(B223='Dropdown Answer Key'!$B$13,OR(AND(F223="GALV",H223="Y"),AND(F223="GALV",H223="UN"),AND(F223="GALV",H223=""))),"GRR",IF(AND(B223='Dropdown Answer Key'!$B$13,F223="Unknown"),"Unknown SL",IF(AND(B223='Dropdown Answer Key'!$B$14,OR(E223="Lead",E223="U, May have L",E223="COM",E223="")),"Lead",IF(AND(B223='Dropdown Answer Key'!$B$14,OR(F223="Lead",F223="U, May have L",F223="COM",F223="")),"Lead",IF(AND(B223='Dropdown Answer Key'!$B$14,OR(AND(E223="GALV",H223="Y"),AND(E223="GALV",H223="UN"),AND(E223="GALV",H223=""),AND(F223="GALV",H223="Y"),AND(F223="GALV",H223="UN"),AND(F223="GALV",H223=""),AND(F223="GALV",I223="Y"),AND(F223="GALV",I223="UN"),AND(F223="GALV",I223=""))),"GRR",IF(AND(B223='Dropdown Answer Key'!$B$14,OR(E223="Unknown",F223="Unknown")),"Unknown SL","Non Lead")))))))))))</f>
        <v>Non Lead</v>
      </c>
      <c r="T223" s="114" t="str">
        <f>IF(OR(M223="",Q223="",S223="ERROR"),"BLANK",IF((AND(M223='Dropdown Answer Key'!$B$25,OR('Service Line Inventory'!S223="Lead",S223="Unknown SL"))),"Tier 1",IF(AND('Service Line Inventory'!M223='Dropdown Answer Key'!$B$26,OR('Service Line Inventory'!S223="Lead",S223="Unknown SL")),"Tier 2",IF(AND('Service Line Inventory'!M223='Dropdown Answer Key'!$B$27,OR('Service Line Inventory'!S223="Lead",S223="Unknown SL")),"Tier 2",IF('Service Line Inventory'!S223="GRR","Tier 3",IF((AND('Service Line Inventory'!M223='Dropdown Answer Key'!$B$25,'Service Line Inventory'!Q223='Dropdown Answer Key'!$M$25,O223='Dropdown Answer Key'!$G$27,'Service Line Inventory'!P223='Dropdown Answer Key'!$J$27,S223="Non Lead")),"Tier 4",IF((AND('Service Line Inventory'!M223='Dropdown Answer Key'!$B$25,'Service Line Inventory'!Q223='Dropdown Answer Key'!$M$25,O223='Dropdown Answer Key'!$G$27,S223="Non Lead")),"Tier 4",IF((AND('Service Line Inventory'!M223='Dropdown Answer Key'!$B$25,'Service Line Inventory'!Q223='Dropdown Answer Key'!$M$25,'Service Line Inventory'!P223='Dropdown Answer Key'!$J$27,S223="Non Lead")),"Tier 4","Tier 5"))))))))</f>
        <v>BLANK</v>
      </c>
      <c r="U223" s="115" t="str">
        <f t="shared" si="13"/>
        <v>NO</v>
      </c>
      <c r="V223" s="114" t="str">
        <f t="shared" si="14"/>
        <v>NO</v>
      </c>
      <c r="W223" s="114" t="str">
        <f t="shared" si="15"/>
        <v>NO</v>
      </c>
      <c r="X223" s="108"/>
      <c r="Y223" s="97"/>
      <c r="Z223" s="77"/>
    </row>
    <row r="224" spans="1:26" x14ac:dyDescent="0.3">
      <c r="A224" s="47">
        <v>1250</v>
      </c>
      <c r="B224" s="73" t="s">
        <v>76</v>
      </c>
      <c r="C224" s="125" t="s">
        <v>455</v>
      </c>
      <c r="D224" s="73" t="s">
        <v>73</v>
      </c>
      <c r="E224" s="73" t="s">
        <v>81</v>
      </c>
      <c r="F224" s="73" t="s">
        <v>81</v>
      </c>
      <c r="G224" s="89" t="s">
        <v>986</v>
      </c>
      <c r="H224" s="94" t="s">
        <v>73</v>
      </c>
      <c r="I224" s="82" t="s">
        <v>72</v>
      </c>
      <c r="J224" s="74" t="s">
        <v>989</v>
      </c>
      <c r="K224" s="74" t="s">
        <v>989</v>
      </c>
      <c r="L224" s="93" t="str">
        <f t="shared" si="12"/>
        <v>Non Lead</v>
      </c>
      <c r="M224" s="109"/>
      <c r="N224" s="73"/>
      <c r="O224" s="73"/>
      <c r="P224" s="73"/>
      <c r="Q224" s="72"/>
      <c r="R224" s="73"/>
      <c r="S224" s="98" t="str">
        <f>IF(OR(B224="",$C$3="",$G$3=""),"ERROR",IF(AND(B224='Dropdown Answer Key'!$B$12,OR(E224="Lead",E224="U, May have L",E224="COM",E224="")),"Lead",IF(AND(B224='Dropdown Answer Key'!$B$12,OR(AND(E224="GALV",H224="Y"),AND(E224="GALV",H224="UN"),AND(E224="GALV",H224=""))),"GRR",IF(AND(B224='Dropdown Answer Key'!$B$12,E224="Unknown"),"Unknown SL",IF(AND(B224='Dropdown Answer Key'!$B$13,OR(F224="Lead",F224="U, May have L",F224="COM",F224="")),"Lead",IF(AND(B224='Dropdown Answer Key'!$B$13,OR(AND(F224="GALV",H224="Y"),AND(F224="GALV",H224="UN"),AND(F224="GALV",H224=""))),"GRR",IF(AND(B224='Dropdown Answer Key'!$B$13,F224="Unknown"),"Unknown SL",IF(AND(B224='Dropdown Answer Key'!$B$14,OR(E224="Lead",E224="U, May have L",E224="COM",E224="")),"Lead",IF(AND(B224='Dropdown Answer Key'!$B$14,OR(F224="Lead",F224="U, May have L",F224="COM",F224="")),"Lead",IF(AND(B224='Dropdown Answer Key'!$B$14,OR(AND(E224="GALV",H224="Y"),AND(E224="GALV",H224="UN"),AND(E224="GALV",H224=""),AND(F224="GALV",H224="Y"),AND(F224="GALV",H224="UN"),AND(F224="GALV",H224=""),AND(F224="GALV",I224="Y"),AND(F224="GALV",I224="UN"),AND(F224="GALV",I224=""))),"GRR",IF(AND(B224='Dropdown Answer Key'!$B$14,OR(E224="Unknown",F224="Unknown")),"Unknown SL","Non Lead")))))))))))</f>
        <v>Non Lead</v>
      </c>
      <c r="T224" s="75" t="str">
        <f>IF(OR(M224="",Q224="",S224="ERROR"),"BLANK",IF((AND(M224='Dropdown Answer Key'!$B$25,OR('Service Line Inventory'!S224="Lead",S224="Unknown SL"))),"Tier 1",IF(AND('Service Line Inventory'!M224='Dropdown Answer Key'!$B$26,OR('Service Line Inventory'!S224="Lead",S224="Unknown SL")),"Tier 2",IF(AND('Service Line Inventory'!M224='Dropdown Answer Key'!$B$27,OR('Service Line Inventory'!S224="Lead",S224="Unknown SL")),"Tier 2",IF('Service Line Inventory'!S224="GRR","Tier 3",IF((AND('Service Line Inventory'!M224='Dropdown Answer Key'!$B$25,'Service Line Inventory'!Q224='Dropdown Answer Key'!$M$25,O224='Dropdown Answer Key'!$G$27,'Service Line Inventory'!P224='Dropdown Answer Key'!$J$27,S224="Non Lead")),"Tier 4",IF((AND('Service Line Inventory'!M224='Dropdown Answer Key'!$B$25,'Service Line Inventory'!Q224='Dropdown Answer Key'!$M$25,O224='Dropdown Answer Key'!$G$27,S224="Non Lead")),"Tier 4",IF((AND('Service Line Inventory'!M224='Dropdown Answer Key'!$B$25,'Service Line Inventory'!Q224='Dropdown Answer Key'!$M$25,'Service Line Inventory'!P224='Dropdown Answer Key'!$J$27,S224="Non Lead")),"Tier 4","Tier 5"))))))))</f>
        <v>BLANK</v>
      </c>
      <c r="U224" s="101" t="str">
        <f t="shared" si="13"/>
        <v>NO</v>
      </c>
      <c r="V224" s="75" t="str">
        <f t="shared" si="14"/>
        <v>NO</v>
      </c>
      <c r="W224" s="75" t="str">
        <f t="shared" si="15"/>
        <v>NO</v>
      </c>
      <c r="X224" s="107"/>
      <c r="Y224" s="76"/>
      <c r="Z224" s="77"/>
    </row>
    <row r="225" spans="1:26" x14ac:dyDescent="0.3">
      <c r="A225" s="47">
        <v>1251</v>
      </c>
      <c r="B225" s="73" t="s">
        <v>76</v>
      </c>
      <c r="C225" s="125" t="s">
        <v>456</v>
      </c>
      <c r="D225" s="73" t="s">
        <v>73</v>
      </c>
      <c r="E225" s="73" t="s">
        <v>81</v>
      </c>
      <c r="F225" s="73" t="s">
        <v>81</v>
      </c>
      <c r="G225" s="89" t="s">
        <v>986</v>
      </c>
      <c r="H225" s="94" t="s">
        <v>73</v>
      </c>
      <c r="I225" s="82" t="s">
        <v>72</v>
      </c>
      <c r="J225" s="74" t="s">
        <v>989</v>
      </c>
      <c r="K225" s="74" t="s">
        <v>989</v>
      </c>
      <c r="L225" s="94" t="str">
        <f t="shared" si="12"/>
        <v>Non Lead</v>
      </c>
      <c r="M225" s="110"/>
      <c r="N225" s="82"/>
      <c r="O225" s="82"/>
      <c r="P225" s="82"/>
      <c r="Q225" s="81"/>
      <c r="R225" s="82"/>
      <c r="S225" s="113" t="str">
        <f>IF(OR(B225="",$C$3="",$G$3=""),"ERROR",IF(AND(B225='Dropdown Answer Key'!$B$12,OR(E225="Lead",E225="U, May have L",E225="COM",E225="")),"Lead",IF(AND(B225='Dropdown Answer Key'!$B$12,OR(AND(E225="GALV",H225="Y"),AND(E225="GALV",H225="UN"),AND(E225="GALV",H225=""))),"GRR",IF(AND(B225='Dropdown Answer Key'!$B$12,E225="Unknown"),"Unknown SL",IF(AND(B225='Dropdown Answer Key'!$B$13,OR(F225="Lead",F225="U, May have L",F225="COM",F225="")),"Lead",IF(AND(B225='Dropdown Answer Key'!$B$13,OR(AND(F225="GALV",H225="Y"),AND(F225="GALV",H225="UN"),AND(F225="GALV",H225=""))),"GRR",IF(AND(B225='Dropdown Answer Key'!$B$13,F225="Unknown"),"Unknown SL",IF(AND(B225='Dropdown Answer Key'!$B$14,OR(E225="Lead",E225="U, May have L",E225="COM",E225="")),"Lead",IF(AND(B225='Dropdown Answer Key'!$B$14,OR(F225="Lead",F225="U, May have L",F225="COM",F225="")),"Lead",IF(AND(B225='Dropdown Answer Key'!$B$14,OR(AND(E225="GALV",H225="Y"),AND(E225="GALV",H225="UN"),AND(E225="GALV",H225=""),AND(F225="GALV",H225="Y"),AND(F225="GALV",H225="UN"),AND(F225="GALV",H225=""),AND(F225="GALV",I225="Y"),AND(F225="GALV",I225="UN"),AND(F225="GALV",I225=""))),"GRR",IF(AND(B225='Dropdown Answer Key'!$B$14,OR(E225="Unknown",F225="Unknown")),"Unknown SL","Non Lead")))))))))))</f>
        <v>Non Lead</v>
      </c>
      <c r="T225" s="114" t="str">
        <f>IF(OR(M225="",Q225="",S225="ERROR"),"BLANK",IF((AND(M225='Dropdown Answer Key'!$B$25,OR('Service Line Inventory'!S225="Lead",S225="Unknown SL"))),"Tier 1",IF(AND('Service Line Inventory'!M225='Dropdown Answer Key'!$B$26,OR('Service Line Inventory'!S225="Lead",S225="Unknown SL")),"Tier 2",IF(AND('Service Line Inventory'!M225='Dropdown Answer Key'!$B$27,OR('Service Line Inventory'!S225="Lead",S225="Unknown SL")),"Tier 2",IF('Service Line Inventory'!S225="GRR","Tier 3",IF((AND('Service Line Inventory'!M225='Dropdown Answer Key'!$B$25,'Service Line Inventory'!Q225='Dropdown Answer Key'!$M$25,O225='Dropdown Answer Key'!$G$27,'Service Line Inventory'!P225='Dropdown Answer Key'!$J$27,S225="Non Lead")),"Tier 4",IF((AND('Service Line Inventory'!M225='Dropdown Answer Key'!$B$25,'Service Line Inventory'!Q225='Dropdown Answer Key'!$M$25,O225='Dropdown Answer Key'!$G$27,S225="Non Lead")),"Tier 4",IF((AND('Service Line Inventory'!M225='Dropdown Answer Key'!$B$25,'Service Line Inventory'!Q225='Dropdown Answer Key'!$M$25,'Service Line Inventory'!P225='Dropdown Answer Key'!$J$27,S225="Non Lead")),"Tier 4","Tier 5"))))))))</f>
        <v>BLANK</v>
      </c>
      <c r="U225" s="115" t="str">
        <f t="shared" si="13"/>
        <v>NO</v>
      </c>
      <c r="V225" s="114" t="str">
        <f t="shared" si="14"/>
        <v>NO</v>
      </c>
      <c r="W225" s="114" t="str">
        <f t="shared" si="15"/>
        <v>NO</v>
      </c>
      <c r="X225" s="108"/>
      <c r="Y225" s="97"/>
      <c r="Z225" s="77"/>
    </row>
    <row r="226" spans="1:26" x14ac:dyDescent="0.3">
      <c r="A226" s="47">
        <v>1252</v>
      </c>
      <c r="B226" s="73" t="s">
        <v>76</v>
      </c>
      <c r="C226" s="125" t="s">
        <v>457</v>
      </c>
      <c r="D226" s="73" t="s">
        <v>73</v>
      </c>
      <c r="E226" s="73" t="s">
        <v>81</v>
      </c>
      <c r="F226" s="73" t="s">
        <v>81</v>
      </c>
      <c r="G226" s="89" t="s">
        <v>986</v>
      </c>
      <c r="H226" s="94" t="s">
        <v>73</v>
      </c>
      <c r="I226" s="82" t="s">
        <v>72</v>
      </c>
      <c r="J226" s="74" t="s">
        <v>989</v>
      </c>
      <c r="K226" s="74" t="s">
        <v>989</v>
      </c>
      <c r="L226" s="93" t="str">
        <f t="shared" si="12"/>
        <v>Non Lead</v>
      </c>
      <c r="M226" s="109"/>
      <c r="N226" s="73"/>
      <c r="O226" s="73"/>
      <c r="P226" s="73"/>
      <c r="Q226" s="72"/>
      <c r="R226" s="73"/>
      <c r="S226" s="98" t="str">
        <f>IF(OR(B226="",$C$3="",$G$3=""),"ERROR",IF(AND(B226='Dropdown Answer Key'!$B$12,OR(E226="Lead",E226="U, May have L",E226="COM",E226="")),"Lead",IF(AND(B226='Dropdown Answer Key'!$B$12,OR(AND(E226="GALV",H226="Y"),AND(E226="GALV",H226="UN"),AND(E226="GALV",H226=""))),"GRR",IF(AND(B226='Dropdown Answer Key'!$B$12,E226="Unknown"),"Unknown SL",IF(AND(B226='Dropdown Answer Key'!$B$13,OR(F226="Lead",F226="U, May have L",F226="COM",F226="")),"Lead",IF(AND(B226='Dropdown Answer Key'!$B$13,OR(AND(F226="GALV",H226="Y"),AND(F226="GALV",H226="UN"),AND(F226="GALV",H226=""))),"GRR",IF(AND(B226='Dropdown Answer Key'!$B$13,F226="Unknown"),"Unknown SL",IF(AND(B226='Dropdown Answer Key'!$B$14,OR(E226="Lead",E226="U, May have L",E226="COM",E226="")),"Lead",IF(AND(B226='Dropdown Answer Key'!$B$14,OR(F226="Lead",F226="U, May have L",F226="COM",F226="")),"Lead",IF(AND(B226='Dropdown Answer Key'!$B$14,OR(AND(E226="GALV",H226="Y"),AND(E226="GALV",H226="UN"),AND(E226="GALV",H226=""),AND(F226="GALV",H226="Y"),AND(F226="GALV",H226="UN"),AND(F226="GALV",H226=""),AND(F226="GALV",I226="Y"),AND(F226="GALV",I226="UN"),AND(F226="GALV",I226=""))),"GRR",IF(AND(B226='Dropdown Answer Key'!$B$14,OR(E226="Unknown",F226="Unknown")),"Unknown SL","Non Lead")))))))))))</f>
        <v>Non Lead</v>
      </c>
      <c r="T226" s="75" t="str">
        <f>IF(OR(M226="",Q226="",S226="ERROR"),"BLANK",IF((AND(M226='Dropdown Answer Key'!$B$25,OR('Service Line Inventory'!S226="Lead",S226="Unknown SL"))),"Tier 1",IF(AND('Service Line Inventory'!M226='Dropdown Answer Key'!$B$26,OR('Service Line Inventory'!S226="Lead",S226="Unknown SL")),"Tier 2",IF(AND('Service Line Inventory'!M226='Dropdown Answer Key'!$B$27,OR('Service Line Inventory'!S226="Lead",S226="Unknown SL")),"Tier 2",IF('Service Line Inventory'!S226="GRR","Tier 3",IF((AND('Service Line Inventory'!M226='Dropdown Answer Key'!$B$25,'Service Line Inventory'!Q226='Dropdown Answer Key'!$M$25,O226='Dropdown Answer Key'!$G$27,'Service Line Inventory'!P226='Dropdown Answer Key'!$J$27,S226="Non Lead")),"Tier 4",IF((AND('Service Line Inventory'!M226='Dropdown Answer Key'!$B$25,'Service Line Inventory'!Q226='Dropdown Answer Key'!$M$25,O226='Dropdown Answer Key'!$G$27,S226="Non Lead")),"Tier 4",IF((AND('Service Line Inventory'!M226='Dropdown Answer Key'!$B$25,'Service Line Inventory'!Q226='Dropdown Answer Key'!$M$25,'Service Line Inventory'!P226='Dropdown Answer Key'!$J$27,S226="Non Lead")),"Tier 4","Tier 5"))))))))</f>
        <v>BLANK</v>
      </c>
      <c r="U226" s="101" t="str">
        <f t="shared" si="13"/>
        <v>NO</v>
      </c>
      <c r="V226" s="75" t="str">
        <f t="shared" si="14"/>
        <v>NO</v>
      </c>
      <c r="W226" s="75" t="str">
        <f t="shared" si="15"/>
        <v>NO</v>
      </c>
      <c r="X226" s="107"/>
      <c r="Y226" s="76"/>
      <c r="Z226" s="77"/>
    </row>
    <row r="227" spans="1:26" x14ac:dyDescent="0.3">
      <c r="A227" s="47">
        <v>1253</v>
      </c>
      <c r="B227" s="73" t="s">
        <v>76</v>
      </c>
      <c r="C227" s="125" t="s">
        <v>458</v>
      </c>
      <c r="D227" s="73" t="s">
        <v>73</v>
      </c>
      <c r="E227" s="73" t="s">
        <v>81</v>
      </c>
      <c r="F227" s="73" t="s">
        <v>81</v>
      </c>
      <c r="G227" s="90" t="s">
        <v>987</v>
      </c>
      <c r="H227" s="94" t="s">
        <v>73</v>
      </c>
      <c r="I227" s="82" t="s">
        <v>72</v>
      </c>
      <c r="J227" s="74" t="s">
        <v>989</v>
      </c>
      <c r="K227" s="74" t="s">
        <v>989</v>
      </c>
      <c r="L227" s="94" t="str">
        <f t="shared" si="12"/>
        <v>Non Lead</v>
      </c>
      <c r="M227" s="110"/>
      <c r="N227" s="82"/>
      <c r="O227" s="82"/>
      <c r="P227" s="82"/>
      <c r="Q227" s="81"/>
      <c r="R227" s="82"/>
      <c r="S227" s="113" t="str">
        <f>IF(OR(B227="",$C$3="",$G$3=""),"ERROR",IF(AND(B227='Dropdown Answer Key'!$B$12,OR(E227="Lead",E227="U, May have L",E227="COM",E227="")),"Lead",IF(AND(B227='Dropdown Answer Key'!$B$12,OR(AND(E227="GALV",H227="Y"),AND(E227="GALV",H227="UN"),AND(E227="GALV",H227=""))),"GRR",IF(AND(B227='Dropdown Answer Key'!$B$12,E227="Unknown"),"Unknown SL",IF(AND(B227='Dropdown Answer Key'!$B$13,OR(F227="Lead",F227="U, May have L",F227="COM",F227="")),"Lead",IF(AND(B227='Dropdown Answer Key'!$B$13,OR(AND(F227="GALV",H227="Y"),AND(F227="GALV",H227="UN"),AND(F227="GALV",H227=""))),"GRR",IF(AND(B227='Dropdown Answer Key'!$B$13,F227="Unknown"),"Unknown SL",IF(AND(B227='Dropdown Answer Key'!$B$14,OR(E227="Lead",E227="U, May have L",E227="COM",E227="")),"Lead",IF(AND(B227='Dropdown Answer Key'!$B$14,OR(F227="Lead",F227="U, May have L",F227="COM",F227="")),"Lead",IF(AND(B227='Dropdown Answer Key'!$B$14,OR(AND(E227="GALV",H227="Y"),AND(E227="GALV",H227="UN"),AND(E227="GALV",H227=""),AND(F227="GALV",H227="Y"),AND(F227="GALV",H227="UN"),AND(F227="GALV",H227=""),AND(F227="GALV",I227="Y"),AND(F227="GALV",I227="UN"),AND(F227="GALV",I227=""))),"GRR",IF(AND(B227='Dropdown Answer Key'!$B$14,OR(E227="Unknown",F227="Unknown")),"Unknown SL","Non Lead")))))))))))</f>
        <v>Non Lead</v>
      </c>
      <c r="T227" s="114" t="str">
        <f>IF(OR(M227="",Q227="",S227="ERROR"),"BLANK",IF((AND(M227='Dropdown Answer Key'!$B$25,OR('Service Line Inventory'!S227="Lead",S227="Unknown SL"))),"Tier 1",IF(AND('Service Line Inventory'!M227='Dropdown Answer Key'!$B$26,OR('Service Line Inventory'!S227="Lead",S227="Unknown SL")),"Tier 2",IF(AND('Service Line Inventory'!M227='Dropdown Answer Key'!$B$27,OR('Service Line Inventory'!S227="Lead",S227="Unknown SL")),"Tier 2",IF('Service Line Inventory'!S227="GRR","Tier 3",IF((AND('Service Line Inventory'!M227='Dropdown Answer Key'!$B$25,'Service Line Inventory'!Q227='Dropdown Answer Key'!$M$25,O227='Dropdown Answer Key'!$G$27,'Service Line Inventory'!P227='Dropdown Answer Key'!$J$27,S227="Non Lead")),"Tier 4",IF((AND('Service Line Inventory'!M227='Dropdown Answer Key'!$B$25,'Service Line Inventory'!Q227='Dropdown Answer Key'!$M$25,O227='Dropdown Answer Key'!$G$27,S227="Non Lead")),"Tier 4",IF((AND('Service Line Inventory'!M227='Dropdown Answer Key'!$B$25,'Service Line Inventory'!Q227='Dropdown Answer Key'!$M$25,'Service Line Inventory'!P227='Dropdown Answer Key'!$J$27,S227="Non Lead")),"Tier 4","Tier 5"))))))))</f>
        <v>BLANK</v>
      </c>
      <c r="U227" s="115" t="str">
        <f t="shared" si="13"/>
        <v>NO</v>
      </c>
      <c r="V227" s="114" t="str">
        <f t="shared" si="14"/>
        <v>NO</v>
      </c>
      <c r="W227" s="114" t="str">
        <f t="shared" si="15"/>
        <v>NO</v>
      </c>
      <c r="X227" s="108"/>
      <c r="Y227" s="97"/>
      <c r="Z227" s="77"/>
    </row>
    <row r="228" spans="1:26" x14ac:dyDescent="0.3">
      <c r="A228" s="47">
        <v>1254</v>
      </c>
      <c r="B228" s="73" t="s">
        <v>76</v>
      </c>
      <c r="C228" s="125" t="s">
        <v>459</v>
      </c>
      <c r="D228" s="73" t="s">
        <v>73</v>
      </c>
      <c r="E228" s="73" t="s">
        <v>81</v>
      </c>
      <c r="F228" s="73" t="s">
        <v>81</v>
      </c>
      <c r="G228" s="90" t="s">
        <v>987</v>
      </c>
      <c r="H228" s="94" t="s">
        <v>73</v>
      </c>
      <c r="I228" s="82" t="s">
        <v>72</v>
      </c>
      <c r="J228" s="74" t="s">
        <v>989</v>
      </c>
      <c r="K228" s="74" t="s">
        <v>989</v>
      </c>
      <c r="L228" s="93" t="str">
        <f t="shared" si="12"/>
        <v>Non Lead</v>
      </c>
      <c r="M228" s="109"/>
      <c r="N228" s="73"/>
      <c r="O228" s="73"/>
      <c r="P228" s="73"/>
      <c r="Q228" s="72"/>
      <c r="R228" s="73"/>
      <c r="S228" s="98" t="str">
        <f>IF(OR(B228="",$C$3="",$G$3=""),"ERROR",IF(AND(B228='Dropdown Answer Key'!$B$12,OR(E228="Lead",E228="U, May have L",E228="COM",E228="")),"Lead",IF(AND(B228='Dropdown Answer Key'!$B$12,OR(AND(E228="GALV",H228="Y"),AND(E228="GALV",H228="UN"),AND(E228="GALV",H228=""))),"GRR",IF(AND(B228='Dropdown Answer Key'!$B$12,E228="Unknown"),"Unknown SL",IF(AND(B228='Dropdown Answer Key'!$B$13,OR(F228="Lead",F228="U, May have L",F228="COM",F228="")),"Lead",IF(AND(B228='Dropdown Answer Key'!$B$13,OR(AND(F228="GALV",H228="Y"),AND(F228="GALV",H228="UN"),AND(F228="GALV",H228=""))),"GRR",IF(AND(B228='Dropdown Answer Key'!$B$13,F228="Unknown"),"Unknown SL",IF(AND(B228='Dropdown Answer Key'!$B$14,OR(E228="Lead",E228="U, May have L",E228="COM",E228="")),"Lead",IF(AND(B228='Dropdown Answer Key'!$B$14,OR(F228="Lead",F228="U, May have L",F228="COM",F228="")),"Lead",IF(AND(B228='Dropdown Answer Key'!$B$14,OR(AND(E228="GALV",H228="Y"),AND(E228="GALV",H228="UN"),AND(E228="GALV",H228=""),AND(F228="GALV",H228="Y"),AND(F228="GALV",H228="UN"),AND(F228="GALV",H228=""),AND(F228="GALV",I228="Y"),AND(F228="GALV",I228="UN"),AND(F228="GALV",I228=""))),"GRR",IF(AND(B228='Dropdown Answer Key'!$B$14,OR(E228="Unknown",F228="Unknown")),"Unknown SL","Non Lead")))))))))))</f>
        <v>Non Lead</v>
      </c>
      <c r="T228" s="75" t="str">
        <f>IF(OR(M228="",Q228="",S228="ERROR"),"BLANK",IF((AND(M228='Dropdown Answer Key'!$B$25,OR('Service Line Inventory'!S228="Lead",S228="Unknown SL"))),"Tier 1",IF(AND('Service Line Inventory'!M228='Dropdown Answer Key'!$B$26,OR('Service Line Inventory'!S228="Lead",S228="Unknown SL")),"Tier 2",IF(AND('Service Line Inventory'!M228='Dropdown Answer Key'!$B$27,OR('Service Line Inventory'!S228="Lead",S228="Unknown SL")),"Tier 2",IF('Service Line Inventory'!S228="GRR","Tier 3",IF((AND('Service Line Inventory'!M228='Dropdown Answer Key'!$B$25,'Service Line Inventory'!Q228='Dropdown Answer Key'!$M$25,O228='Dropdown Answer Key'!$G$27,'Service Line Inventory'!P228='Dropdown Answer Key'!$J$27,S228="Non Lead")),"Tier 4",IF((AND('Service Line Inventory'!M228='Dropdown Answer Key'!$B$25,'Service Line Inventory'!Q228='Dropdown Answer Key'!$M$25,O228='Dropdown Answer Key'!$G$27,S228="Non Lead")),"Tier 4",IF((AND('Service Line Inventory'!M228='Dropdown Answer Key'!$B$25,'Service Line Inventory'!Q228='Dropdown Answer Key'!$M$25,'Service Line Inventory'!P228='Dropdown Answer Key'!$J$27,S228="Non Lead")),"Tier 4","Tier 5"))))))))</f>
        <v>BLANK</v>
      </c>
      <c r="U228" s="101" t="str">
        <f t="shared" si="13"/>
        <v>NO</v>
      </c>
      <c r="V228" s="75" t="str">
        <f t="shared" si="14"/>
        <v>NO</v>
      </c>
      <c r="W228" s="75" t="str">
        <f t="shared" si="15"/>
        <v>NO</v>
      </c>
      <c r="X228" s="107"/>
      <c r="Y228" s="76"/>
      <c r="Z228" s="77"/>
    </row>
    <row r="229" spans="1:26" x14ac:dyDescent="0.3">
      <c r="A229" s="47">
        <v>1255</v>
      </c>
      <c r="B229" s="73" t="s">
        <v>76</v>
      </c>
      <c r="C229" s="125" t="s">
        <v>460</v>
      </c>
      <c r="D229" s="73" t="s">
        <v>73</v>
      </c>
      <c r="E229" s="73" t="s">
        <v>81</v>
      </c>
      <c r="F229" s="73" t="s">
        <v>81</v>
      </c>
      <c r="G229" s="90" t="s">
        <v>987</v>
      </c>
      <c r="H229" s="94" t="s">
        <v>73</v>
      </c>
      <c r="I229" s="82" t="s">
        <v>72</v>
      </c>
      <c r="J229" s="74" t="s">
        <v>989</v>
      </c>
      <c r="K229" s="74" t="s">
        <v>989</v>
      </c>
      <c r="L229" s="94" t="str">
        <f t="shared" si="12"/>
        <v>Non Lead</v>
      </c>
      <c r="M229" s="110"/>
      <c r="N229" s="82"/>
      <c r="O229" s="82"/>
      <c r="P229" s="82"/>
      <c r="Q229" s="81"/>
      <c r="R229" s="82"/>
      <c r="S229" s="113" t="str">
        <f>IF(OR(B229="",$C$3="",$G$3=""),"ERROR",IF(AND(B229='Dropdown Answer Key'!$B$12,OR(E229="Lead",E229="U, May have L",E229="COM",E229="")),"Lead",IF(AND(B229='Dropdown Answer Key'!$B$12,OR(AND(E229="GALV",H229="Y"),AND(E229="GALV",H229="UN"),AND(E229="GALV",H229=""))),"GRR",IF(AND(B229='Dropdown Answer Key'!$B$12,E229="Unknown"),"Unknown SL",IF(AND(B229='Dropdown Answer Key'!$B$13,OR(F229="Lead",F229="U, May have L",F229="COM",F229="")),"Lead",IF(AND(B229='Dropdown Answer Key'!$B$13,OR(AND(F229="GALV",H229="Y"),AND(F229="GALV",H229="UN"),AND(F229="GALV",H229=""))),"GRR",IF(AND(B229='Dropdown Answer Key'!$B$13,F229="Unknown"),"Unknown SL",IF(AND(B229='Dropdown Answer Key'!$B$14,OR(E229="Lead",E229="U, May have L",E229="COM",E229="")),"Lead",IF(AND(B229='Dropdown Answer Key'!$B$14,OR(F229="Lead",F229="U, May have L",F229="COM",F229="")),"Lead",IF(AND(B229='Dropdown Answer Key'!$B$14,OR(AND(E229="GALV",H229="Y"),AND(E229="GALV",H229="UN"),AND(E229="GALV",H229=""),AND(F229="GALV",H229="Y"),AND(F229="GALV",H229="UN"),AND(F229="GALV",H229=""),AND(F229="GALV",I229="Y"),AND(F229="GALV",I229="UN"),AND(F229="GALV",I229=""))),"GRR",IF(AND(B229='Dropdown Answer Key'!$B$14,OR(E229="Unknown",F229="Unknown")),"Unknown SL","Non Lead")))))))))))</f>
        <v>Non Lead</v>
      </c>
      <c r="T229" s="114" t="str">
        <f>IF(OR(M229="",Q229="",S229="ERROR"),"BLANK",IF((AND(M229='Dropdown Answer Key'!$B$25,OR('Service Line Inventory'!S229="Lead",S229="Unknown SL"))),"Tier 1",IF(AND('Service Line Inventory'!M229='Dropdown Answer Key'!$B$26,OR('Service Line Inventory'!S229="Lead",S229="Unknown SL")),"Tier 2",IF(AND('Service Line Inventory'!M229='Dropdown Answer Key'!$B$27,OR('Service Line Inventory'!S229="Lead",S229="Unknown SL")),"Tier 2",IF('Service Line Inventory'!S229="GRR","Tier 3",IF((AND('Service Line Inventory'!M229='Dropdown Answer Key'!$B$25,'Service Line Inventory'!Q229='Dropdown Answer Key'!$M$25,O229='Dropdown Answer Key'!$G$27,'Service Line Inventory'!P229='Dropdown Answer Key'!$J$27,S229="Non Lead")),"Tier 4",IF((AND('Service Line Inventory'!M229='Dropdown Answer Key'!$B$25,'Service Line Inventory'!Q229='Dropdown Answer Key'!$M$25,O229='Dropdown Answer Key'!$G$27,S229="Non Lead")),"Tier 4",IF((AND('Service Line Inventory'!M229='Dropdown Answer Key'!$B$25,'Service Line Inventory'!Q229='Dropdown Answer Key'!$M$25,'Service Line Inventory'!P229='Dropdown Answer Key'!$J$27,S229="Non Lead")),"Tier 4","Tier 5"))))))))</f>
        <v>BLANK</v>
      </c>
      <c r="U229" s="115" t="str">
        <f t="shared" si="13"/>
        <v>NO</v>
      </c>
      <c r="V229" s="114" t="str">
        <f t="shared" si="14"/>
        <v>NO</v>
      </c>
      <c r="W229" s="114" t="str">
        <f t="shared" si="15"/>
        <v>NO</v>
      </c>
      <c r="X229" s="108"/>
      <c r="Y229" s="97"/>
      <c r="Z229" s="77"/>
    </row>
    <row r="230" spans="1:26" x14ac:dyDescent="0.3">
      <c r="A230" s="47">
        <v>1256</v>
      </c>
      <c r="B230" s="73" t="s">
        <v>76</v>
      </c>
      <c r="C230" s="125" t="s">
        <v>461</v>
      </c>
      <c r="D230" s="73" t="s">
        <v>73</v>
      </c>
      <c r="E230" s="73" t="s">
        <v>81</v>
      </c>
      <c r="F230" s="73" t="s">
        <v>81</v>
      </c>
      <c r="G230" s="90" t="s">
        <v>987</v>
      </c>
      <c r="H230" s="94" t="s">
        <v>73</v>
      </c>
      <c r="I230" s="82" t="s">
        <v>72</v>
      </c>
      <c r="J230" s="74" t="s">
        <v>989</v>
      </c>
      <c r="K230" s="74" t="s">
        <v>989</v>
      </c>
      <c r="L230" s="93" t="str">
        <f t="shared" si="12"/>
        <v>Non Lead</v>
      </c>
      <c r="M230" s="109"/>
      <c r="N230" s="73"/>
      <c r="O230" s="73"/>
      <c r="P230" s="73"/>
      <c r="Q230" s="72"/>
      <c r="R230" s="73"/>
      <c r="S230" s="98" t="str">
        <f>IF(OR(B230="",$C$3="",$G$3=""),"ERROR",IF(AND(B230='Dropdown Answer Key'!$B$12,OR(E230="Lead",E230="U, May have L",E230="COM",E230="")),"Lead",IF(AND(B230='Dropdown Answer Key'!$B$12,OR(AND(E230="GALV",H230="Y"),AND(E230="GALV",H230="UN"),AND(E230="GALV",H230=""))),"GRR",IF(AND(B230='Dropdown Answer Key'!$B$12,E230="Unknown"),"Unknown SL",IF(AND(B230='Dropdown Answer Key'!$B$13,OR(F230="Lead",F230="U, May have L",F230="COM",F230="")),"Lead",IF(AND(B230='Dropdown Answer Key'!$B$13,OR(AND(F230="GALV",H230="Y"),AND(F230="GALV",H230="UN"),AND(F230="GALV",H230=""))),"GRR",IF(AND(B230='Dropdown Answer Key'!$B$13,F230="Unknown"),"Unknown SL",IF(AND(B230='Dropdown Answer Key'!$B$14,OR(E230="Lead",E230="U, May have L",E230="COM",E230="")),"Lead",IF(AND(B230='Dropdown Answer Key'!$B$14,OR(F230="Lead",F230="U, May have L",F230="COM",F230="")),"Lead",IF(AND(B230='Dropdown Answer Key'!$B$14,OR(AND(E230="GALV",H230="Y"),AND(E230="GALV",H230="UN"),AND(E230="GALV",H230=""),AND(F230="GALV",H230="Y"),AND(F230="GALV",H230="UN"),AND(F230="GALV",H230=""),AND(F230="GALV",I230="Y"),AND(F230="GALV",I230="UN"),AND(F230="GALV",I230=""))),"GRR",IF(AND(B230='Dropdown Answer Key'!$B$14,OR(E230="Unknown",F230="Unknown")),"Unknown SL","Non Lead")))))))))))</f>
        <v>Non Lead</v>
      </c>
      <c r="T230" s="75" t="str">
        <f>IF(OR(M230="",Q230="",S230="ERROR"),"BLANK",IF((AND(M230='Dropdown Answer Key'!$B$25,OR('Service Line Inventory'!S230="Lead",S230="Unknown SL"))),"Tier 1",IF(AND('Service Line Inventory'!M230='Dropdown Answer Key'!$B$26,OR('Service Line Inventory'!S230="Lead",S230="Unknown SL")),"Tier 2",IF(AND('Service Line Inventory'!M230='Dropdown Answer Key'!$B$27,OR('Service Line Inventory'!S230="Lead",S230="Unknown SL")),"Tier 2",IF('Service Line Inventory'!S230="GRR","Tier 3",IF((AND('Service Line Inventory'!M230='Dropdown Answer Key'!$B$25,'Service Line Inventory'!Q230='Dropdown Answer Key'!$M$25,O230='Dropdown Answer Key'!$G$27,'Service Line Inventory'!P230='Dropdown Answer Key'!$J$27,S230="Non Lead")),"Tier 4",IF((AND('Service Line Inventory'!M230='Dropdown Answer Key'!$B$25,'Service Line Inventory'!Q230='Dropdown Answer Key'!$M$25,O230='Dropdown Answer Key'!$G$27,S230="Non Lead")),"Tier 4",IF((AND('Service Line Inventory'!M230='Dropdown Answer Key'!$B$25,'Service Line Inventory'!Q230='Dropdown Answer Key'!$M$25,'Service Line Inventory'!P230='Dropdown Answer Key'!$J$27,S230="Non Lead")),"Tier 4","Tier 5"))))))))</f>
        <v>BLANK</v>
      </c>
      <c r="U230" s="101" t="str">
        <f t="shared" si="13"/>
        <v>NO</v>
      </c>
      <c r="V230" s="75" t="str">
        <f t="shared" si="14"/>
        <v>NO</v>
      </c>
      <c r="W230" s="75" t="str">
        <f t="shared" si="15"/>
        <v>NO</v>
      </c>
      <c r="X230" s="107"/>
      <c r="Y230" s="76"/>
      <c r="Z230" s="77"/>
    </row>
    <row r="231" spans="1:26" x14ac:dyDescent="0.3">
      <c r="A231" s="47">
        <v>1257</v>
      </c>
      <c r="B231" s="73" t="s">
        <v>76</v>
      </c>
      <c r="C231" s="125" t="s">
        <v>462</v>
      </c>
      <c r="D231" s="73" t="s">
        <v>73</v>
      </c>
      <c r="E231" s="73" t="s">
        <v>81</v>
      </c>
      <c r="F231" s="73" t="s">
        <v>81</v>
      </c>
      <c r="G231" s="90" t="s">
        <v>987</v>
      </c>
      <c r="H231" s="94" t="s">
        <v>73</v>
      </c>
      <c r="I231" s="82" t="s">
        <v>72</v>
      </c>
      <c r="J231" s="74" t="s">
        <v>989</v>
      </c>
      <c r="K231" s="74" t="s">
        <v>989</v>
      </c>
      <c r="L231" s="94" t="str">
        <f t="shared" si="12"/>
        <v>Non Lead</v>
      </c>
      <c r="M231" s="110"/>
      <c r="N231" s="82"/>
      <c r="O231" s="82"/>
      <c r="P231" s="82"/>
      <c r="Q231" s="81"/>
      <c r="R231" s="82"/>
      <c r="S231" s="113" t="str">
        <f>IF(OR(B231="",$C$3="",$G$3=""),"ERROR",IF(AND(B231='Dropdown Answer Key'!$B$12,OR(E231="Lead",E231="U, May have L",E231="COM",E231="")),"Lead",IF(AND(B231='Dropdown Answer Key'!$B$12,OR(AND(E231="GALV",H231="Y"),AND(E231="GALV",H231="UN"),AND(E231="GALV",H231=""))),"GRR",IF(AND(B231='Dropdown Answer Key'!$B$12,E231="Unknown"),"Unknown SL",IF(AND(B231='Dropdown Answer Key'!$B$13,OR(F231="Lead",F231="U, May have L",F231="COM",F231="")),"Lead",IF(AND(B231='Dropdown Answer Key'!$B$13,OR(AND(F231="GALV",H231="Y"),AND(F231="GALV",H231="UN"),AND(F231="GALV",H231=""))),"GRR",IF(AND(B231='Dropdown Answer Key'!$B$13,F231="Unknown"),"Unknown SL",IF(AND(B231='Dropdown Answer Key'!$B$14,OR(E231="Lead",E231="U, May have L",E231="COM",E231="")),"Lead",IF(AND(B231='Dropdown Answer Key'!$B$14,OR(F231="Lead",F231="U, May have L",F231="COM",F231="")),"Lead",IF(AND(B231='Dropdown Answer Key'!$B$14,OR(AND(E231="GALV",H231="Y"),AND(E231="GALV",H231="UN"),AND(E231="GALV",H231=""),AND(F231="GALV",H231="Y"),AND(F231="GALV",H231="UN"),AND(F231="GALV",H231=""),AND(F231="GALV",I231="Y"),AND(F231="GALV",I231="UN"),AND(F231="GALV",I231=""))),"GRR",IF(AND(B231='Dropdown Answer Key'!$B$14,OR(E231="Unknown",F231="Unknown")),"Unknown SL","Non Lead")))))))))))</f>
        <v>Non Lead</v>
      </c>
      <c r="T231" s="114" t="str">
        <f>IF(OR(M231="",Q231="",S231="ERROR"),"BLANK",IF((AND(M231='Dropdown Answer Key'!$B$25,OR('Service Line Inventory'!S231="Lead",S231="Unknown SL"))),"Tier 1",IF(AND('Service Line Inventory'!M231='Dropdown Answer Key'!$B$26,OR('Service Line Inventory'!S231="Lead",S231="Unknown SL")),"Tier 2",IF(AND('Service Line Inventory'!M231='Dropdown Answer Key'!$B$27,OR('Service Line Inventory'!S231="Lead",S231="Unknown SL")),"Tier 2",IF('Service Line Inventory'!S231="GRR","Tier 3",IF((AND('Service Line Inventory'!M231='Dropdown Answer Key'!$B$25,'Service Line Inventory'!Q231='Dropdown Answer Key'!$M$25,O231='Dropdown Answer Key'!$G$27,'Service Line Inventory'!P231='Dropdown Answer Key'!$J$27,S231="Non Lead")),"Tier 4",IF((AND('Service Line Inventory'!M231='Dropdown Answer Key'!$B$25,'Service Line Inventory'!Q231='Dropdown Answer Key'!$M$25,O231='Dropdown Answer Key'!$G$27,S231="Non Lead")),"Tier 4",IF((AND('Service Line Inventory'!M231='Dropdown Answer Key'!$B$25,'Service Line Inventory'!Q231='Dropdown Answer Key'!$M$25,'Service Line Inventory'!P231='Dropdown Answer Key'!$J$27,S231="Non Lead")),"Tier 4","Tier 5"))))))))</f>
        <v>BLANK</v>
      </c>
      <c r="U231" s="115" t="str">
        <f t="shared" si="13"/>
        <v>NO</v>
      </c>
      <c r="V231" s="114" t="str">
        <f t="shared" si="14"/>
        <v>NO</v>
      </c>
      <c r="W231" s="114" t="str">
        <f t="shared" si="15"/>
        <v>NO</v>
      </c>
      <c r="X231" s="108"/>
      <c r="Y231" s="97"/>
      <c r="Z231" s="77"/>
    </row>
    <row r="232" spans="1:26" x14ac:dyDescent="0.3">
      <c r="A232" s="47">
        <v>1259</v>
      </c>
      <c r="B232" s="73" t="s">
        <v>76</v>
      </c>
      <c r="C232" s="125" t="s">
        <v>463</v>
      </c>
      <c r="D232" s="73" t="s">
        <v>73</v>
      </c>
      <c r="E232" s="73" t="s">
        <v>81</v>
      </c>
      <c r="F232" s="73" t="s">
        <v>81</v>
      </c>
      <c r="G232" s="90" t="s">
        <v>987</v>
      </c>
      <c r="H232" s="94" t="s">
        <v>73</v>
      </c>
      <c r="I232" s="82" t="s">
        <v>72</v>
      </c>
      <c r="J232" s="74" t="s">
        <v>989</v>
      </c>
      <c r="K232" s="74" t="s">
        <v>989</v>
      </c>
      <c r="L232" s="93" t="str">
        <f t="shared" si="12"/>
        <v>Non Lead</v>
      </c>
      <c r="M232" s="109"/>
      <c r="N232" s="73"/>
      <c r="O232" s="73"/>
      <c r="P232" s="73"/>
      <c r="Q232" s="72"/>
      <c r="R232" s="73"/>
      <c r="S232" s="98" t="str">
        <f>IF(OR(B232="",$C$3="",$G$3=""),"ERROR",IF(AND(B232='Dropdown Answer Key'!$B$12,OR(E232="Lead",E232="U, May have L",E232="COM",E232="")),"Lead",IF(AND(B232='Dropdown Answer Key'!$B$12,OR(AND(E232="GALV",H232="Y"),AND(E232="GALV",H232="UN"),AND(E232="GALV",H232=""))),"GRR",IF(AND(B232='Dropdown Answer Key'!$B$12,E232="Unknown"),"Unknown SL",IF(AND(B232='Dropdown Answer Key'!$B$13,OR(F232="Lead",F232="U, May have L",F232="COM",F232="")),"Lead",IF(AND(B232='Dropdown Answer Key'!$B$13,OR(AND(F232="GALV",H232="Y"),AND(F232="GALV",H232="UN"),AND(F232="GALV",H232=""))),"GRR",IF(AND(B232='Dropdown Answer Key'!$B$13,F232="Unknown"),"Unknown SL",IF(AND(B232='Dropdown Answer Key'!$B$14,OR(E232="Lead",E232="U, May have L",E232="COM",E232="")),"Lead",IF(AND(B232='Dropdown Answer Key'!$B$14,OR(F232="Lead",F232="U, May have L",F232="COM",F232="")),"Lead",IF(AND(B232='Dropdown Answer Key'!$B$14,OR(AND(E232="GALV",H232="Y"),AND(E232="GALV",H232="UN"),AND(E232="GALV",H232=""),AND(F232="GALV",H232="Y"),AND(F232="GALV",H232="UN"),AND(F232="GALV",H232=""),AND(F232="GALV",I232="Y"),AND(F232="GALV",I232="UN"),AND(F232="GALV",I232=""))),"GRR",IF(AND(B232='Dropdown Answer Key'!$B$14,OR(E232="Unknown",F232="Unknown")),"Unknown SL","Non Lead")))))))))))</f>
        <v>Non Lead</v>
      </c>
      <c r="T232" s="75" t="str">
        <f>IF(OR(M232="",Q232="",S232="ERROR"),"BLANK",IF((AND(M232='Dropdown Answer Key'!$B$25,OR('Service Line Inventory'!S232="Lead",S232="Unknown SL"))),"Tier 1",IF(AND('Service Line Inventory'!M232='Dropdown Answer Key'!$B$26,OR('Service Line Inventory'!S232="Lead",S232="Unknown SL")),"Tier 2",IF(AND('Service Line Inventory'!M232='Dropdown Answer Key'!$B$27,OR('Service Line Inventory'!S232="Lead",S232="Unknown SL")),"Tier 2",IF('Service Line Inventory'!S232="GRR","Tier 3",IF((AND('Service Line Inventory'!M232='Dropdown Answer Key'!$B$25,'Service Line Inventory'!Q232='Dropdown Answer Key'!$M$25,O232='Dropdown Answer Key'!$G$27,'Service Line Inventory'!P232='Dropdown Answer Key'!$J$27,S232="Non Lead")),"Tier 4",IF((AND('Service Line Inventory'!M232='Dropdown Answer Key'!$B$25,'Service Line Inventory'!Q232='Dropdown Answer Key'!$M$25,O232='Dropdown Answer Key'!$G$27,S232="Non Lead")),"Tier 4",IF((AND('Service Line Inventory'!M232='Dropdown Answer Key'!$B$25,'Service Line Inventory'!Q232='Dropdown Answer Key'!$M$25,'Service Line Inventory'!P232='Dropdown Answer Key'!$J$27,S232="Non Lead")),"Tier 4","Tier 5"))))))))</f>
        <v>BLANK</v>
      </c>
      <c r="U232" s="101" t="str">
        <f t="shared" si="13"/>
        <v>NO</v>
      </c>
      <c r="V232" s="75" t="str">
        <f t="shared" si="14"/>
        <v>NO</v>
      </c>
      <c r="W232" s="75" t="str">
        <f t="shared" si="15"/>
        <v>NO</v>
      </c>
      <c r="X232" s="107"/>
      <c r="Y232" s="76"/>
      <c r="Z232" s="77"/>
    </row>
    <row r="233" spans="1:26" x14ac:dyDescent="0.3">
      <c r="A233" s="47">
        <v>1260</v>
      </c>
      <c r="B233" s="73" t="s">
        <v>76</v>
      </c>
      <c r="C233" s="125" t="s">
        <v>464</v>
      </c>
      <c r="D233" s="73" t="s">
        <v>73</v>
      </c>
      <c r="E233" s="73" t="s">
        <v>81</v>
      </c>
      <c r="F233" s="73" t="s">
        <v>81</v>
      </c>
      <c r="G233" s="90" t="s">
        <v>987</v>
      </c>
      <c r="H233" s="94" t="s">
        <v>73</v>
      </c>
      <c r="I233" s="82" t="s">
        <v>72</v>
      </c>
      <c r="J233" s="74" t="s">
        <v>989</v>
      </c>
      <c r="K233" s="74" t="s">
        <v>989</v>
      </c>
      <c r="L233" s="94" t="str">
        <f t="shared" si="12"/>
        <v>Non Lead</v>
      </c>
      <c r="M233" s="110"/>
      <c r="N233" s="82"/>
      <c r="O233" s="82"/>
      <c r="P233" s="82"/>
      <c r="Q233" s="81"/>
      <c r="R233" s="82"/>
      <c r="S233" s="113" t="str">
        <f>IF(OR(B233="",$C$3="",$G$3=""),"ERROR",IF(AND(B233='Dropdown Answer Key'!$B$12,OR(E233="Lead",E233="U, May have L",E233="COM",E233="")),"Lead",IF(AND(B233='Dropdown Answer Key'!$B$12,OR(AND(E233="GALV",H233="Y"),AND(E233="GALV",H233="UN"),AND(E233="GALV",H233=""))),"GRR",IF(AND(B233='Dropdown Answer Key'!$B$12,E233="Unknown"),"Unknown SL",IF(AND(B233='Dropdown Answer Key'!$B$13,OR(F233="Lead",F233="U, May have L",F233="COM",F233="")),"Lead",IF(AND(B233='Dropdown Answer Key'!$B$13,OR(AND(F233="GALV",H233="Y"),AND(F233="GALV",H233="UN"),AND(F233="GALV",H233=""))),"GRR",IF(AND(B233='Dropdown Answer Key'!$B$13,F233="Unknown"),"Unknown SL",IF(AND(B233='Dropdown Answer Key'!$B$14,OR(E233="Lead",E233="U, May have L",E233="COM",E233="")),"Lead",IF(AND(B233='Dropdown Answer Key'!$B$14,OR(F233="Lead",F233="U, May have L",F233="COM",F233="")),"Lead",IF(AND(B233='Dropdown Answer Key'!$B$14,OR(AND(E233="GALV",H233="Y"),AND(E233="GALV",H233="UN"),AND(E233="GALV",H233=""),AND(F233="GALV",H233="Y"),AND(F233="GALV",H233="UN"),AND(F233="GALV",H233=""),AND(F233="GALV",I233="Y"),AND(F233="GALV",I233="UN"),AND(F233="GALV",I233=""))),"GRR",IF(AND(B233='Dropdown Answer Key'!$B$14,OR(E233="Unknown",F233="Unknown")),"Unknown SL","Non Lead")))))))))))</f>
        <v>Non Lead</v>
      </c>
      <c r="T233" s="114" t="str">
        <f>IF(OR(M233="",Q233="",S233="ERROR"),"BLANK",IF((AND(M233='Dropdown Answer Key'!$B$25,OR('Service Line Inventory'!S233="Lead",S233="Unknown SL"))),"Tier 1",IF(AND('Service Line Inventory'!M233='Dropdown Answer Key'!$B$26,OR('Service Line Inventory'!S233="Lead",S233="Unknown SL")),"Tier 2",IF(AND('Service Line Inventory'!M233='Dropdown Answer Key'!$B$27,OR('Service Line Inventory'!S233="Lead",S233="Unknown SL")),"Tier 2",IF('Service Line Inventory'!S233="GRR","Tier 3",IF((AND('Service Line Inventory'!M233='Dropdown Answer Key'!$B$25,'Service Line Inventory'!Q233='Dropdown Answer Key'!$M$25,O233='Dropdown Answer Key'!$G$27,'Service Line Inventory'!P233='Dropdown Answer Key'!$J$27,S233="Non Lead")),"Tier 4",IF((AND('Service Line Inventory'!M233='Dropdown Answer Key'!$B$25,'Service Line Inventory'!Q233='Dropdown Answer Key'!$M$25,O233='Dropdown Answer Key'!$G$27,S233="Non Lead")),"Tier 4",IF((AND('Service Line Inventory'!M233='Dropdown Answer Key'!$B$25,'Service Line Inventory'!Q233='Dropdown Answer Key'!$M$25,'Service Line Inventory'!P233='Dropdown Answer Key'!$J$27,S233="Non Lead")),"Tier 4","Tier 5"))))))))</f>
        <v>BLANK</v>
      </c>
      <c r="U233" s="115" t="str">
        <f t="shared" si="13"/>
        <v>NO</v>
      </c>
      <c r="V233" s="114" t="str">
        <f t="shared" si="14"/>
        <v>NO</v>
      </c>
      <c r="W233" s="114" t="str">
        <f t="shared" si="15"/>
        <v>NO</v>
      </c>
      <c r="X233" s="108"/>
      <c r="Y233" s="97"/>
      <c r="Z233" s="77"/>
    </row>
    <row r="234" spans="1:26" x14ac:dyDescent="0.3">
      <c r="A234" s="47">
        <v>1261</v>
      </c>
      <c r="B234" s="73" t="s">
        <v>76</v>
      </c>
      <c r="C234" s="125" t="s">
        <v>465</v>
      </c>
      <c r="D234" s="73" t="s">
        <v>73</v>
      </c>
      <c r="E234" s="73" t="s">
        <v>81</v>
      </c>
      <c r="F234" s="73" t="s">
        <v>81</v>
      </c>
      <c r="G234" s="90" t="s">
        <v>987</v>
      </c>
      <c r="H234" s="94" t="s">
        <v>73</v>
      </c>
      <c r="I234" s="82" t="s">
        <v>72</v>
      </c>
      <c r="J234" s="74" t="s">
        <v>989</v>
      </c>
      <c r="K234" s="74" t="s">
        <v>989</v>
      </c>
      <c r="L234" s="93" t="str">
        <f t="shared" si="12"/>
        <v>Non Lead</v>
      </c>
      <c r="M234" s="109"/>
      <c r="N234" s="73"/>
      <c r="O234" s="73"/>
      <c r="P234" s="73"/>
      <c r="Q234" s="72"/>
      <c r="R234" s="73"/>
      <c r="S234" s="98" t="str">
        <f>IF(OR(B234="",$C$3="",$G$3=""),"ERROR",IF(AND(B234='Dropdown Answer Key'!$B$12,OR(E234="Lead",E234="U, May have L",E234="COM",E234="")),"Lead",IF(AND(B234='Dropdown Answer Key'!$B$12,OR(AND(E234="GALV",H234="Y"),AND(E234="GALV",H234="UN"),AND(E234="GALV",H234=""))),"GRR",IF(AND(B234='Dropdown Answer Key'!$B$12,E234="Unknown"),"Unknown SL",IF(AND(B234='Dropdown Answer Key'!$B$13,OR(F234="Lead",F234="U, May have L",F234="COM",F234="")),"Lead",IF(AND(B234='Dropdown Answer Key'!$B$13,OR(AND(F234="GALV",H234="Y"),AND(F234="GALV",H234="UN"),AND(F234="GALV",H234=""))),"GRR",IF(AND(B234='Dropdown Answer Key'!$B$13,F234="Unknown"),"Unknown SL",IF(AND(B234='Dropdown Answer Key'!$B$14,OR(E234="Lead",E234="U, May have L",E234="COM",E234="")),"Lead",IF(AND(B234='Dropdown Answer Key'!$B$14,OR(F234="Lead",F234="U, May have L",F234="COM",F234="")),"Lead",IF(AND(B234='Dropdown Answer Key'!$B$14,OR(AND(E234="GALV",H234="Y"),AND(E234="GALV",H234="UN"),AND(E234="GALV",H234=""),AND(F234="GALV",H234="Y"),AND(F234="GALV",H234="UN"),AND(F234="GALV",H234=""),AND(F234="GALV",I234="Y"),AND(F234="GALV",I234="UN"),AND(F234="GALV",I234=""))),"GRR",IF(AND(B234='Dropdown Answer Key'!$B$14,OR(E234="Unknown",F234="Unknown")),"Unknown SL","Non Lead")))))))))))</f>
        <v>Non Lead</v>
      </c>
      <c r="T234" s="75" t="str">
        <f>IF(OR(M234="",Q234="",S234="ERROR"),"BLANK",IF((AND(M234='Dropdown Answer Key'!$B$25,OR('Service Line Inventory'!S234="Lead",S234="Unknown SL"))),"Tier 1",IF(AND('Service Line Inventory'!M234='Dropdown Answer Key'!$B$26,OR('Service Line Inventory'!S234="Lead",S234="Unknown SL")),"Tier 2",IF(AND('Service Line Inventory'!M234='Dropdown Answer Key'!$B$27,OR('Service Line Inventory'!S234="Lead",S234="Unknown SL")),"Tier 2",IF('Service Line Inventory'!S234="GRR","Tier 3",IF((AND('Service Line Inventory'!M234='Dropdown Answer Key'!$B$25,'Service Line Inventory'!Q234='Dropdown Answer Key'!$M$25,O234='Dropdown Answer Key'!$G$27,'Service Line Inventory'!P234='Dropdown Answer Key'!$J$27,S234="Non Lead")),"Tier 4",IF((AND('Service Line Inventory'!M234='Dropdown Answer Key'!$B$25,'Service Line Inventory'!Q234='Dropdown Answer Key'!$M$25,O234='Dropdown Answer Key'!$G$27,S234="Non Lead")),"Tier 4",IF((AND('Service Line Inventory'!M234='Dropdown Answer Key'!$B$25,'Service Line Inventory'!Q234='Dropdown Answer Key'!$M$25,'Service Line Inventory'!P234='Dropdown Answer Key'!$J$27,S234="Non Lead")),"Tier 4","Tier 5"))))))))</f>
        <v>BLANK</v>
      </c>
      <c r="U234" s="101" t="str">
        <f t="shared" si="13"/>
        <v>NO</v>
      </c>
      <c r="V234" s="75" t="str">
        <f t="shared" si="14"/>
        <v>NO</v>
      </c>
      <c r="W234" s="75" t="str">
        <f t="shared" si="15"/>
        <v>NO</v>
      </c>
      <c r="X234" s="107"/>
      <c r="Y234" s="76"/>
      <c r="Z234" s="77"/>
    </row>
    <row r="235" spans="1:26" x14ac:dyDescent="0.3">
      <c r="A235" s="47">
        <v>1262</v>
      </c>
      <c r="B235" s="73" t="s">
        <v>76</v>
      </c>
      <c r="C235" s="125" t="s">
        <v>466</v>
      </c>
      <c r="D235" s="73" t="s">
        <v>73</v>
      </c>
      <c r="E235" s="73" t="s">
        <v>81</v>
      </c>
      <c r="F235" s="73" t="s">
        <v>81</v>
      </c>
      <c r="G235" s="90" t="s">
        <v>987</v>
      </c>
      <c r="H235" s="94" t="s">
        <v>73</v>
      </c>
      <c r="I235" s="82" t="s">
        <v>72</v>
      </c>
      <c r="J235" s="74" t="s">
        <v>989</v>
      </c>
      <c r="K235" s="74" t="s">
        <v>989</v>
      </c>
      <c r="L235" s="94" t="str">
        <f t="shared" si="12"/>
        <v>Non Lead</v>
      </c>
      <c r="M235" s="110"/>
      <c r="N235" s="82"/>
      <c r="O235" s="82"/>
      <c r="P235" s="82"/>
      <c r="Q235" s="81"/>
      <c r="R235" s="82"/>
      <c r="S235" s="113" t="str">
        <f>IF(OR(B235="",$C$3="",$G$3=""),"ERROR",IF(AND(B235='Dropdown Answer Key'!$B$12,OR(E235="Lead",E235="U, May have L",E235="COM",E235="")),"Lead",IF(AND(B235='Dropdown Answer Key'!$B$12,OR(AND(E235="GALV",H235="Y"),AND(E235="GALV",H235="UN"),AND(E235="GALV",H235=""))),"GRR",IF(AND(B235='Dropdown Answer Key'!$B$12,E235="Unknown"),"Unknown SL",IF(AND(B235='Dropdown Answer Key'!$B$13,OR(F235="Lead",F235="U, May have L",F235="COM",F235="")),"Lead",IF(AND(B235='Dropdown Answer Key'!$B$13,OR(AND(F235="GALV",H235="Y"),AND(F235="GALV",H235="UN"),AND(F235="GALV",H235=""))),"GRR",IF(AND(B235='Dropdown Answer Key'!$B$13,F235="Unknown"),"Unknown SL",IF(AND(B235='Dropdown Answer Key'!$B$14,OR(E235="Lead",E235="U, May have L",E235="COM",E235="")),"Lead",IF(AND(B235='Dropdown Answer Key'!$B$14,OR(F235="Lead",F235="U, May have L",F235="COM",F235="")),"Lead",IF(AND(B235='Dropdown Answer Key'!$B$14,OR(AND(E235="GALV",H235="Y"),AND(E235="GALV",H235="UN"),AND(E235="GALV",H235=""),AND(F235="GALV",H235="Y"),AND(F235="GALV",H235="UN"),AND(F235="GALV",H235=""),AND(F235="GALV",I235="Y"),AND(F235="GALV",I235="UN"),AND(F235="GALV",I235=""))),"GRR",IF(AND(B235='Dropdown Answer Key'!$B$14,OR(E235="Unknown",F235="Unknown")),"Unknown SL","Non Lead")))))))))))</f>
        <v>Non Lead</v>
      </c>
      <c r="T235" s="114" t="str">
        <f>IF(OR(M235="",Q235="",S235="ERROR"),"BLANK",IF((AND(M235='Dropdown Answer Key'!$B$25,OR('Service Line Inventory'!S235="Lead",S235="Unknown SL"))),"Tier 1",IF(AND('Service Line Inventory'!M235='Dropdown Answer Key'!$B$26,OR('Service Line Inventory'!S235="Lead",S235="Unknown SL")),"Tier 2",IF(AND('Service Line Inventory'!M235='Dropdown Answer Key'!$B$27,OR('Service Line Inventory'!S235="Lead",S235="Unknown SL")),"Tier 2",IF('Service Line Inventory'!S235="GRR","Tier 3",IF((AND('Service Line Inventory'!M235='Dropdown Answer Key'!$B$25,'Service Line Inventory'!Q235='Dropdown Answer Key'!$M$25,O235='Dropdown Answer Key'!$G$27,'Service Line Inventory'!P235='Dropdown Answer Key'!$J$27,S235="Non Lead")),"Tier 4",IF((AND('Service Line Inventory'!M235='Dropdown Answer Key'!$B$25,'Service Line Inventory'!Q235='Dropdown Answer Key'!$M$25,O235='Dropdown Answer Key'!$G$27,S235="Non Lead")),"Tier 4",IF((AND('Service Line Inventory'!M235='Dropdown Answer Key'!$B$25,'Service Line Inventory'!Q235='Dropdown Answer Key'!$M$25,'Service Line Inventory'!P235='Dropdown Answer Key'!$J$27,S235="Non Lead")),"Tier 4","Tier 5"))))))))</f>
        <v>BLANK</v>
      </c>
      <c r="U235" s="115" t="str">
        <f t="shared" si="13"/>
        <v>NO</v>
      </c>
      <c r="V235" s="114" t="str">
        <f t="shared" si="14"/>
        <v>NO</v>
      </c>
      <c r="W235" s="114" t="str">
        <f t="shared" si="15"/>
        <v>NO</v>
      </c>
      <c r="X235" s="108"/>
      <c r="Y235" s="97"/>
      <c r="Z235" s="77"/>
    </row>
    <row r="236" spans="1:26" x14ac:dyDescent="0.3">
      <c r="A236" s="47">
        <v>1263</v>
      </c>
      <c r="B236" s="73" t="s">
        <v>76</v>
      </c>
      <c r="C236" s="125" t="s">
        <v>467</v>
      </c>
      <c r="D236" s="73" t="s">
        <v>73</v>
      </c>
      <c r="E236" s="73" t="s">
        <v>81</v>
      </c>
      <c r="F236" s="73" t="s">
        <v>81</v>
      </c>
      <c r="G236" s="90" t="s">
        <v>987</v>
      </c>
      <c r="H236" s="94" t="s">
        <v>73</v>
      </c>
      <c r="I236" s="82" t="s">
        <v>72</v>
      </c>
      <c r="J236" s="74" t="s">
        <v>989</v>
      </c>
      <c r="K236" s="74" t="s">
        <v>989</v>
      </c>
      <c r="L236" s="93" t="str">
        <f t="shared" si="12"/>
        <v>Non Lead</v>
      </c>
      <c r="M236" s="109"/>
      <c r="N236" s="73"/>
      <c r="O236" s="73"/>
      <c r="P236" s="73"/>
      <c r="Q236" s="72"/>
      <c r="R236" s="73"/>
      <c r="S236" s="98" t="str">
        <f>IF(OR(B236="",$C$3="",$G$3=""),"ERROR",IF(AND(B236='Dropdown Answer Key'!$B$12,OR(E236="Lead",E236="U, May have L",E236="COM",E236="")),"Lead",IF(AND(B236='Dropdown Answer Key'!$B$12,OR(AND(E236="GALV",H236="Y"),AND(E236="GALV",H236="UN"),AND(E236="GALV",H236=""))),"GRR",IF(AND(B236='Dropdown Answer Key'!$B$12,E236="Unknown"),"Unknown SL",IF(AND(B236='Dropdown Answer Key'!$B$13,OR(F236="Lead",F236="U, May have L",F236="COM",F236="")),"Lead",IF(AND(B236='Dropdown Answer Key'!$B$13,OR(AND(F236="GALV",H236="Y"),AND(F236="GALV",H236="UN"),AND(F236="GALV",H236=""))),"GRR",IF(AND(B236='Dropdown Answer Key'!$B$13,F236="Unknown"),"Unknown SL",IF(AND(B236='Dropdown Answer Key'!$B$14,OR(E236="Lead",E236="U, May have L",E236="COM",E236="")),"Lead",IF(AND(B236='Dropdown Answer Key'!$B$14,OR(F236="Lead",F236="U, May have L",F236="COM",F236="")),"Lead",IF(AND(B236='Dropdown Answer Key'!$B$14,OR(AND(E236="GALV",H236="Y"),AND(E236="GALV",H236="UN"),AND(E236="GALV",H236=""),AND(F236="GALV",H236="Y"),AND(F236="GALV",H236="UN"),AND(F236="GALV",H236=""),AND(F236="GALV",I236="Y"),AND(F236="GALV",I236="UN"),AND(F236="GALV",I236=""))),"GRR",IF(AND(B236='Dropdown Answer Key'!$B$14,OR(E236="Unknown",F236="Unknown")),"Unknown SL","Non Lead")))))))))))</f>
        <v>Non Lead</v>
      </c>
      <c r="T236" s="75" t="str">
        <f>IF(OR(M236="",Q236="",S236="ERROR"),"BLANK",IF((AND(M236='Dropdown Answer Key'!$B$25,OR('Service Line Inventory'!S236="Lead",S236="Unknown SL"))),"Tier 1",IF(AND('Service Line Inventory'!M236='Dropdown Answer Key'!$B$26,OR('Service Line Inventory'!S236="Lead",S236="Unknown SL")),"Tier 2",IF(AND('Service Line Inventory'!M236='Dropdown Answer Key'!$B$27,OR('Service Line Inventory'!S236="Lead",S236="Unknown SL")),"Tier 2",IF('Service Line Inventory'!S236="GRR","Tier 3",IF((AND('Service Line Inventory'!M236='Dropdown Answer Key'!$B$25,'Service Line Inventory'!Q236='Dropdown Answer Key'!$M$25,O236='Dropdown Answer Key'!$G$27,'Service Line Inventory'!P236='Dropdown Answer Key'!$J$27,S236="Non Lead")),"Tier 4",IF((AND('Service Line Inventory'!M236='Dropdown Answer Key'!$B$25,'Service Line Inventory'!Q236='Dropdown Answer Key'!$M$25,O236='Dropdown Answer Key'!$G$27,S236="Non Lead")),"Tier 4",IF((AND('Service Line Inventory'!M236='Dropdown Answer Key'!$B$25,'Service Line Inventory'!Q236='Dropdown Answer Key'!$M$25,'Service Line Inventory'!P236='Dropdown Answer Key'!$J$27,S236="Non Lead")),"Tier 4","Tier 5"))))))))</f>
        <v>BLANK</v>
      </c>
      <c r="U236" s="101" t="str">
        <f t="shared" si="13"/>
        <v>NO</v>
      </c>
      <c r="V236" s="75" t="str">
        <f t="shared" si="14"/>
        <v>NO</v>
      </c>
      <c r="W236" s="75" t="str">
        <f t="shared" si="15"/>
        <v>NO</v>
      </c>
      <c r="X236" s="107"/>
      <c r="Y236" s="76"/>
      <c r="Z236" s="77"/>
    </row>
    <row r="237" spans="1:26" x14ac:dyDescent="0.3">
      <c r="A237" s="47">
        <v>1264</v>
      </c>
      <c r="B237" s="73" t="s">
        <v>76</v>
      </c>
      <c r="C237" s="125" t="s">
        <v>468</v>
      </c>
      <c r="D237" s="73" t="s">
        <v>73</v>
      </c>
      <c r="E237" s="73" t="s">
        <v>81</v>
      </c>
      <c r="F237" s="73" t="s">
        <v>81</v>
      </c>
      <c r="G237" s="90" t="s">
        <v>987</v>
      </c>
      <c r="H237" s="94" t="s">
        <v>73</v>
      </c>
      <c r="I237" s="82" t="s">
        <v>72</v>
      </c>
      <c r="J237" s="74" t="s">
        <v>989</v>
      </c>
      <c r="K237" s="74" t="s">
        <v>989</v>
      </c>
      <c r="L237" s="94" t="str">
        <f t="shared" si="12"/>
        <v>Non Lead</v>
      </c>
      <c r="M237" s="110"/>
      <c r="N237" s="82"/>
      <c r="O237" s="82"/>
      <c r="P237" s="82"/>
      <c r="Q237" s="81"/>
      <c r="R237" s="82"/>
      <c r="S237" s="113" t="str">
        <f>IF(OR(B237="",$C$3="",$G$3=""),"ERROR",IF(AND(B237='Dropdown Answer Key'!$B$12,OR(E237="Lead",E237="U, May have L",E237="COM",E237="")),"Lead",IF(AND(B237='Dropdown Answer Key'!$B$12,OR(AND(E237="GALV",H237="Y"),AND(E237="GALV",H237="UN"),AND(E237="GALV",H237=""))),"GRR",IF(AND(B237='Dropdown Answer Key'!$B$12,E237="Unknown"),"Unknown SL",IF(AND(B237='Dropdown Answer Key'!$B$13,OR(F237="Lead",F237="U, May have L",F237="COM",F237="")),"Lead",IF(AND(B237='Dropdown Answer Key'!$B$13,OR(AND(F237="GALV",H237="Y"),AND(F237="GALV",H237="UN"),AND(F237="GALV",H237=""))),"GRR",IF(AND(B237='Dropdown Answer Key'!$B$13,F237="Unknown"),"Unknown SL",IF(AND(B237='Dropdown Answer Key'!$B$14,OR(E237="Lead",E237="U, May have L",E237="COM",E237="")),"Lead",IF(AND(B237='Dropdown Answer Key'!$B$14,OR(F237="Lead",F237="U, May have L",F237="COM",F237="")),"Lead",IF(AND(B237='Dropdown Answer Key'!$B$14,OR(AND(E237="GALV",H237="Y"),AND(E237="GALV",H237="UN"),AND(E237="GALV",H237=""),AND(F237="GALV",H237="Y"),AND(F237="GALV",H237="UN"),AND(F237="GALV",H237=""),AND(F237="GALV",I237="Y"),AND(F237="GALV",I237="UN"),AND(F237="GALV",I237=""))),"GRR",IF(AND(B237='Dropdown Answer Key'!$B$14,OR(E237="Unknown",F237="Unknown")),"Unknown SL","Non Lead")))))))))))</f>
        <v>Non Lead</v>
      </c>
      <c r="T237" s="114" t="str">
        <f>IF(OR(M237="",Q237="",S237="ERROR"),"BLANK",IF((AND(M237='Dropdown Answer Key'!$B$25,OR('Service Line Inventory'!S237="Lead",S237="Unknown SL"))),"Tier 1",IF(AND('Service Line Inventory'!M237='Dropdown Answer Key'!$B$26,OR('Service Line Inventory'!S237="Lead",S237="Unknown SL")),"Tier 2",IF(AND('Service Line Inventory'!M237='Dropdown Answer Key'!$B$27,OR('Service Line Inventory'!S237="Lead",S237="Unknown SL")),"Tier 2",IF('Service Line Inventory'!S237="GRR","Tier 3",IF((AND('Service Line Inventory'!M237='Dropdown Answer Key'!$B$25,'Service Line Inventory'!Q237='Dropdown Answer Key'!$M$25,O237='Dropdown Answer Key'!$G$27,'Service Line Inventory'!P237='Dropdown Answer Key'!$J$27,S237="Non Lead")),"Tier 4",IF((AND('Service Line Inventory'!M237='Dropdown Answer Key'!$B$25,'Service Line Inventory'!Q237='Dropdown Answer Key'!$M$25,O237='Dropdown Answer Key'!$G$27,S237="Non Lead")),"Tier 4",IF((AND('Service Line Inventory'!M237='Dropdown Answer Key'!$B$25,'Service Line Inventory'!Q237='Dropdown Answer Key'!$M$25,'Service Line Inventory'!P237='Dropdown Answer Key'!$J$27,S237="Non Lead")),"Tier 4","Tier 5"))))))))</f>
        <v>BLANK</v>
      </c>
      <c r="U237" s="115" t="str">
        <f t="shared" si="13"/>
        <v>NO</v>
      </c>
      <c r="V237" s="114" t="str">
        <f t="shared" si="14"/>
        <v>NO</v>
      </c>
      <c r="W237" s="114" t="str">
        <f t="shared" si="15"/>
        <v>NO</v>
      </c>
      <c r="X237" s="108"/>
      <c r="Y237" s="97"/>
      <c r="Z237" s="77"/>
    </row>
    <row r="238" spans="1:26" x14ac:dyDescent="0.3">
      <c r="A238" s="47">
        <v>1265</v>
      </c>
      <c r="B238" s="73" t="s">
        <v>76</v>
      </c>
      <c r="C238" s="125" t="s">
        <v>469</v>
      </c>
      <c r="D238" s="73" t="s">
        <v>73</v>
      </c>
      <c r="E238" s="73" t="s">
        <v>81</v>
      </c>
      <c r="F238" s="73" t="s">
        <v>81</v>
      </c>
      <c r="G238" s="90" t="s">
        <v>987</v>
      </c>
      <c r="H238" s="94" t="s">
        <v>73</v>
      </c>
      <c r="I238" s="82" t="s">
        <v>72</v>
      </c>
      <c r="J238" s="74" t="s">
        <v>989</v>
      </c>
      <c r="K238" s="74" t="s">
        <v>989</v>
      </c>
      <c r="L238" s="93" t="str">
        <f t="shared" si="12"/>
        <v>Non Lead</v>
      </c>
      <c r="M238" s="109"/>
      <c r="N238" s="73"/>
      <c r="O238" s="73"/>
      <c r="P238" s="73"/>
      <c r="Q238" s="72"/>
      <c r="R238" s="73"/>
      <c r="S238" s="98" t="str">
        <f>IF(OR(B238="",$C$3="",$G$3=""),"ERROR",IF(AND(B238='Dropdown Answer Key'!$B$12,OR(E238="Lead",E238="U, May have L",E238="COM",E238="")),"Lead",IF(AND(B238='Dropdown Answer Key'!$B$12,OR(AND(E238="GALV",H238="Y"),AND(E238="GALV",H238="UN"),AND(E238="GALV",H238=""))),"GRR",IF(AND(B238='Dropdown Answer Key'!$B$12,E238="Unknown"),"Unknown SL",IF(AND(B238='Dropdown Answer Key'!$B$13,OR(F238="Lead",F238="U, May have L",F238="COM",F238="")),"Lead",IF(AND(B238='Dropdown Answer Key'!$B$13,OR(AND(F238="GALV",H238="Y"),AND(F238="GALV",H238="UN"),AND(F238="GALV",H238=""))),"GRR",IF(AND(B238='Dropdown Answer Key'!$B$13,F238="Unknown"),"Unknown SL",IF(AND(B238='Dropdown Answer Key'!$B$14,OR(E238="Lead",E238="U, May have L",E238="COM",E238="")),"Lead",IF(AND(B238='Dropdown Answer Key'!$B$14,OR(F238="Lead",F238="U, May have L",F238="COM",F238="")),"Lead",IF(AND(B238='Dropdown Answer Key'!$B$14,OR(AND(E238="GALV",H238="Y"),AND(E238="GALV",H238="UN"),AND(E238="GALV",H238=""),AND(F238="GALV",H238="Y"),AND(F238="GALV",H238="UN"),AND(F238="GALV",H238=""),AND(F238="GALV",I238="Y"),AND(F238="GALV",I238="UN"),AND(F238="GALV",I238=""))),"GRR",IF(AND(B238='Dropdown Answer Key'!$B$14,OR(E238="Unknown",F238="Unknown")),"Unknown SL","Non Lead")))))))))))</f>
        <v>Non Lead</v>
      </c>
      <c r="T238" s="75" t="str">
        <f>IF(OR(M238="",Q238="",S238="ERROR"),"BLANK",IF((AND(M238='Dropdown Answer Key'!$B$25,OR('Service Line Inventory'!S238="Lead",S238="Unknown SL"))),"Tier 1",IF(AND('Service Line Inventory'!M238='Dropdown Answer Key'!$B$26,OR('Service Line Inventory'!S238="Lead",S238="Unknown SL")),"Tier 2",IF(AND('Service Line Inventory'!M238='Dropdown Answer Key'!$B$27,OR('Service Line Inventory'!S238="Lead",S238="Unknown SL")),"Tier 2",IF('Service Line Inventory'!S238="GRR","Tier 3",IF((AND('Service Line Inventory'!M238='Dropdown Answer Key'!$B$25,'Service Line Inventory'!Q238='Dropdown Answer Key'!$M$25,O238='Dropdown Answer Key'!$G$27,'Service Line Inventory'!P238='Dropdown Answer Key'!$J$27,S238="Non Lead")),"Tier 4",IF((AND('Service Line Inventory'!M238='Dropdown Answer Key'!$B$25,'Service Line Inventory'!Q238='Dropdown Answer Key'!$M$25,O238='Dropdown Answer Key'!$G$27,S238="Non Lead")),"Tier 4",IF((AND('Service Line Inventory'!M238='Dropdown Answer Key'!$B$25,'Service Line Inventory'!Q238='Dropdown Answer Key'!$M$25,'Service Line Inventory'!P238='Dropdown Answer Key'!$J$27,S238="Non Lead")),"Tier 4","Tier 5"))))))))</f>
        <v>BLANK</v>
      </c>
      <c r="U238" s="101" t="str">
        <f t="shared" si="13"/>
        <v>NO</v>
      </c>
      <c r="V238" s="75" t="str">
        <f t="shared" si="14"/>
        <v>NO</v>
      </c>
      <c r="W238" s="75" t="str">
        <f t="shared" si="15"/>
        <v>NO</v>
      </c>
      <c r="X238" s="107"/>
      <c r="Y238" s="76"/>
      <c r="Z238" s="77"/>
    </row>
    <row r="239" spans="1:26" x14ac:dyDescent="0.3">
      <c r="A239" s="47">
        <v>1266</v>
      </c>
      <c r="B239" s="73" t="s">
        <v>76</v>
      </c>
      <c r="C239" s="125" t="s">
        <v>470</v>
      </c>
      <c r="D239" s="73" t="s">
        <v>73</v>
      </c>
      <c r="E239" s="73" t="s">
        <v>81</v>
      </c>
      <c r="F239" s="73" t="s">
        <v>81</v>
      </c>
      <c r="G239" s="90" t="s">
        <v>987</v>
      </c>
      <c r="H239" s="94" t="s">
        <v>73</v>
      </c>
      <c r="I239" s="82" t="s">
        <v>72</v>
      </c>
      <c r="J239" s="74" t="s">
        <v>989</v>
      </c>
      <c r="K239" s="74" t="s">
        <v>989</v>
      </c>
      <c r="L239" s="94" t="str">
        <f t="shared" si="12"/>
        <v>Non Lead</v>
      </c>
      <c r="M239" s="110"/>
      <c r="N239" s="82"/>
      <c r="O239" s="82"/>
      <c r="P239" s="82"/>
      <c r="Q239" s="81"/>
      <c r="R239" s="82"/>
      <c r="S239" s="113" t="str">
        <f>IF(OR(B239="",$C$3="",$G$3=""),"ERROR",IF(AND(B239='Dropdown Answer Key'!$B$12,OR(E239="Lead",E239="U, May have L",E239="COM",E239="")),"Lead",IF(AND(B239='Dropdown Answer Key'!$B$12,OR(AND(E239="GALV",H239="Y"),AND(E239="GALV",H239="UN"),AND(E239="GALV",H239=""))),"GRR",IF(AND(B239='Dropdown Answer Key'!$B$12,E239="Unknown"),"Unknown SL",IF(AND(B239='Dropdown Answer Key'!$B$13,OR(F239="Lead",F239="U, May have L",F239="COM",F239="")),"Lead",IF(AND(B239='Dropdown Answer Key'!$B$13,OR(AND(F239="GALV",H239="Y"),AND(F239="GALV",H239="UN"),AND(F239="GALV",H239=""))),"GRR",IF(AND(B239='Dropdown Answer Key'!$B$13,F239="Unknown"),"Unknown SL",IF(AND(B239='Dropdown Answer Key'!$B$14,OR(E239="Lead",E239="U, May have L",E239="COM",E239="")),"Lead",IF(AND(B239='Dropdown Answer Key'!$B$14,OR(F239="Lead",F239="U, May have L",F239="COM",F239="")),"Lead",IF(AND(B239='Dropdown Answer Key'!$B$14,OR(AND(E239="GALV",H239="Y"),AND(E239="GALV",H239="UN"),AND(E239="GALV",H239=""),AND(F239="GALV",H239="Y"),AND(F239="GALV",H239="UN"),AND(F239="GALV",H239=""),AND(F239="GALV",I239="Y"),AND(F239="GALV",I239="UN"),AND(F239="GALV",I239=""))),"GRR",IF(AND(B239='Dropdown Answer Key'!$B$14,OR(E239="Unknown",F239="Unknown")),"Unknown SL","Non Lead")))))))))))</f>
        <v>Non Lead</v>
      </c>
      <c r="T239" s="114" t="str">
        <f>IF(OR(M239="",Q239="",S239="ERROR"),"BLANK",IF((AND(M239='Dropdown Answer Key'!$B$25,OR('Service Line Inventory'!S239="Lead",S239="Unknown SL"))),"Tier 1",IF(AND('Service Line Inventory'!M239='Dropdown Answer Key'!$B$26,OR('Service Line Inventory'!S239="Lead",S239="Unknown SL")),"Tier 2",IF(AND('Service Line Inventory'!M239='Dropdown Answer Key'!$B$27,OR('Service Line Inventory'!S239="Lead",S239="Unknown SL")),"Tier 2",IF('Service Line Inventory'!S239="GRR","Tier 3",IF((AND('Service Line Inventory'!M239='Dropdown Answer Key'!$B$25,'Service Line Inventory'!Q239='Dropdown Answer Key'!$M$25,O239='Dropdown Answer Key'!$G$27,'Service Line Inventory'!P239='Dropdown Answer Key'!$J$27,S239="Non Lead")),"Tier 4",IF((AND('Service Line Inventory'!M239='Dropdown Answer Key'!$B$25,'Service Line Inventory'!Q239='Dropdown Answer Key'!$M$25,O239='Dropdown Answer Key'!$G$27,S239="Non Lead")),"Tier 4",IF((AND('Service Line Inventory'!M239='Dropdown Answer Key'!$B$25,'Service Line Inventory'!Q239='Dropdown Answer Key'!$M$25,'Service Line Inventory'!P239='Dropdown Answer Key'!$J$27,S239="Non Lead")),"Tier 4","Tier 5"))))))))</f>
        <v>BLANK</v>
      </c>
      <c r="U239" s="115" t="str">
        <f t="shared" si="13"/>
        <v>NO</v>
      </c>
      <c r="V239" s="114" t="str">
        <f t="shared" si="14"/>
        <v>NO</v>
      </c>
      <c r="W239" s="114" t="str">
        <f t="shared" si="15"/>
        <v>NO</v>
      </c>
      <c r="X239" s="108"/>
      <c r="Y239" s="97"/>
      <c r="Z239" s="77"/>
    </row>
    <row r="240" spans="1:26" x14ac:dyDescent="0.3">
      <c r="A240" s="47">
        <v>1267</v>
      </c>
      <c r="B240" s="73" t="s">
        <v>76</v>
      </c>
      <c r="C240" s="125" t="s">
        <v>471</v>
      </c>
      <c r="D240" s="73" t="s">
        <v>73</v>
      </c>
      <c r="E240" s="73" t="s">
        <v>81</v>
      </c>
      <c r="F240" s="73" t="s">
        <v>81</v>
      </c>
      <c r="G240" s="90" t="s">
        <v>987</v>
      </c>
      <c r="H240" s="94" t="s">
        <v>73</v>
      </c>
      <c r="I240" s="82" t="s">
        <v>72</v>
      </c>
      <c r="J240" s="74" t="s">
        <v>989</v>
      </c>
      <c r="K240" s="74" t="s">
        <v>989</v>
      </c>
      <c r="L240" s="93" t="str">
        <f t="shared" si="12"/>
        <v>Non Lead</v>
      </c>
      <c r="M240" s="109"/>
      <c r="N240" s="73"/>
      <c r="O240" s="73"/>
      <c r="P240" s="73"/>
      <c r="Q240" s="72"/>
      <c r="R240" s="73"/>
      <c r="S240" s="98" t="str">
        <f>IF(OR(B240="",$C$3="",$G$3=""),"ERROR",IF(AND(B240='Dropdown Answer Key'!$B$12,OR(E240="Lead",E240="U, May have L",E240="COM",E240="")),"Lead",IF(AND(B240='Dropdown Answer Key'!$B$12,OR(AND(E240="GALV",H240="Y"),AND(E240="GALV",H240="UN"),AND(E240="GALV",H240=""))),"GRR",IF(AND(B240='Dropdown Answer Key'!$B$12,E240="Unknown"),"Unknown SL",IF(AND(B240='Dropdown Answer Key'!$B$13,OR(F240="Lead",F240="U, May have L",F240="COM",F240="")),"Lead",IF(AND(B240='Dropdown Answer Key'!$B$13,OR(AND(F240="GALV",H240="Y"),AND(F240="GALV",H240="UN"),AND(F240="GALV",H240=""))),"GRR",IF(AND(B240='Dropdown Answer Key'!$B$13,F240="Unknown"),"Unknown SL",IF(AND(B240='Dropdown Answer Key'!$B$14,OR(E240="Lead",E240="U, May have L",E240="COM",E240="")),"Lead",IF(AND(B240='Dropdown Answer Key'!$B$14,OR(F240="Lead",F240="U, May have L",F240="COM",F240="")),"Lead",IF(AND(B240='Dropdown Answer Key'!$B$14,OR(AND(E240="GALV",H240="Y"),AND(E240="GALV",H240="UN"),AND(E240="GALV",H240=""),AND(F240="GALV",H240="Y"),AND(F240="GALV",H240="UN"),AND(F240="GALV",H240=""),AND(F240="GALV",I240="Y"),AND(F240="GALV",I240="UN"),AND(F240="GALV",I240=""))),"GRR",IF(AND(B240='Dropdown Answer Key'!$B$14,OR(E240="Unknown",F240="Unknown")),"Unknown SL","Non Lead")))))))))))</f>
        <v>Non Lead</v>
      </c>
      <c r="T240" s="75" t="str">
        <f>IF(OR(M240="",Q240="",S240="ERROR"),"BLANK",IF((AND(M240='Dropdown Answer Key'!$B$25,OR('Service Line Inventory'!S240="Lead",S240="Unknown SL"))),"Tier 1",IF(AND('Service Line Inventory'!M240='Dropdown Answer Key'!$B$26,OR('Service Line Inventory'!S240="Lead",S240="Unknown SL")),"Tier 2",IF(AND('Service Line Inventory'!M240='Dropdown Answer Key'!$B$27,OR('Service Line Inventory'!S240="Lead",S240="Unknown SL")),"Tier 2",IF('Service Line Inventory'!S240="GRR","Tier 3",IF((AND('Service Line Inventory'!M240='Dropdown Answer Key'!$B$25,'Service Line Inventory'!Q240='Dropdown Answer Key'!$M$25,O240='Dropdown Answer Key'!$G$27,'Service Line Inventory'!P240='Dropdown Answer Key'!$J$27,S240="Non Lead")),"Tier 4",IF((AND('Service Line Inventory'!M240='Dropdown Answer Key'!$B$25,'Service Line Inventory'!Q240='Dropdown Answer Key'!$M$25,O240='Dropdown Answer Key'!$G$27,S240="Non Lead")),"Tier 4",IF((AND('Service Line Inventory'!M240='Dropdown Answer Key'!$B$25,'Service Line Inventory'!Q240='Dropdown Answer Key'!$M$25,'Service Line Inventory'!P240='Dropdown Answer Key'!$J$27,S240="Non Lead")),"Tier 4","Tier 5"))))))))</f>
        <v>BLANK</v>
      </c>
      <c r="U240" s="101" t="str">
        <f t="shared" si="13"/>
        <v>NO</v>
      </c>
      <c r="V240" s="75" t="str">
        <f t="shared" si="14"/>
        <v>NO</v>
      </c>
      <c r="W240" s="75" t="str">
        <f t="shared" si="15"/>
        <v>NO</v>
      </c>
      <c r="X240" s="107"/>
      <c r="Y240" s="76"/>
      <c r="Z240" s="77"/>
    </row>
    <row r="241" spans="1:26" x14ac:dyDescent="0.3">
      <c r="A241" s="47">
        <v>1268</v>
      </c>
      <c r="B241" s="73" t="s">
        <v>76</v>
      </c>
      <c r="C241" s="125" t="s">
        <v>472</v>
      </c>
      <c r="D241" s="73" t="s">
        <v>73</v>
      </c>
      <c r="E241" s="73" t="s">
        <v>81</v>
      </c>
      <c r="F241" s="73" t="s">
        <v>81</v>
      </c>
      <c r="G241" s="90" t="s">
        <v>987</v>
      </c>
      <c r="H241" s="94" t="s">
        <v>73</v>
      </c>
      <c r="I241" s="82" t="s">
        <v>72</v>
      </c>
      <c r="J241" s="74" t="s">
        <v>989</v>
      </c>
      <c r="K241" s="74" t="s">
        <v>989</v>
      </c>
      <c r="L241" s="94" t="str">
        <f t="shared" si="12"/>
        <v>Non Lead</v>
      </c>
      <c r="M241" s="110"/>
      <c r="N241" s="82"/>
      <c r="O241" s="82"/>
      <c r="P241" s="82"/>
      <c r="Q241" s="81"/>
      <c r="R241" s="82"/>
      <c r="S241" s="113" t="str">
        <f>IF(OR(B241="",$C$3="",$G$3=""),"ERROR",IF(AND(B241='Dropdown Answer Key'!$B$12,OR(E241="Lead",E241="U, May have L",E241="COM",E241="")),"Lead",IF(AND(B241='Dropdown Answer Key'!$B$12,OR(AND(E241="GALV",H241="Y"),AND(E241="GALV",H241="UN"),AND(E241="GALV",H241=""))),"GRR",IF(AND(B241='Dropdown Answer Key'!$B$12,E241="Unknown"),"Unknown SL",IF(AND(B241='Dropdown Answer Key'!$B$13,OR(F241="Lead",F241="U, May have L",F241="COM",F241="")),"Lead",IF(AND(B241='Dropdown Answer Key'!$B$13,OR(AND(F241="GALV",H241="Y"),AND(F241="GALV",H241="UN"),AND(F241="GALV",H241=""))),"GRR",IF(AND(B241='Dropdown Answer Key'!$B$13,F241="Unknown"),"Unknown SL",IF(AND(B241='Dropdown Answer Key'!$B$14,OR(E241="Lead",E241="U, May have L",E241="COM",E241="")),"Lead",IF(AND(B241='Dropdown Answer Key'!$B$14,OR(F241="Lead",F241="U, May have L",F241="COM",F241="")),"Lead",IF(AND(B241='Dropdown Answer Key'!$B$14,OR(AND(E241="GALV",H241="Y"),AND(E241="GALV",H241="UN"),AND(E241="GALV",H241=""),AND(F241="GALV",H241="Y"),AND(F241="GALV",H241="UN"),AND(F241="GALV",H241=""),AND(F241="GALV",I241="Y"),AND(F241="GALV",I241="UN"),AND(F241="GALV",I241=""))),"GRR",IF(AND(B241='Dropdown Answer Key'!$B$14,OR(E241="Unknown",F241="Unknown")),"Unknown SL","Non Lead")))))))))))</f>
        <v>Non Lead</v>
      </c>
      <c r="T241" s="114" t="str">
        <f>IF(OR(M241="",Q241="",S241="ERROR"),"BLANK",IF((AND(M241='Dropdown Answer Key'!$B$25,OR('Service Line Inventory'!S241="Lead",S241="Unknown SL"))),"Tier 1",IF(AND('Service Line Inventory'!M241='Dropdown Answer Key'!$B$26,OR('Service Line Inventory'!S241="Lead",S241="Unknown SL")),"Tier 2",IF(AND('Service Line Inventory'!M241='Dropdown Answer Key'!$B$27,OR('Service Line Inventory'!S241="Lead",S241="Unknown SL")),"Tier 2",IF('Service Line Inventory'!S241="GRR","Tier 3",IF((AND('Service Line Inventory'!M241='Dropdown Answer Key'!$B$25,'Service Line Inventory'!Q241='Dropdown Answer Key'!$M$25,O241='Dropdown Answer Key'!$G$27,'Service Line Inventory'!P241='Dropdown Answer Key'!$J$27,S241="Non Lead")),"Tier 4",IF((AND('Service Line Inventory'!M241='Dropdown Answer Key'!$B$25,'Service Line Inventory'!Q241='Dropdown Answer Key'!$M$25,O241='Dropdown Answer Key'!$G$27,S241="Non Lead")),"Tier 4",IF((AND('Service Line Inventory'!M241='Dropdown Answer Key'!$B$25,'Service Line Inventory'!Q241='Dropdown Answer Key'!$M$25,'Service Line Inventory'!P241='Dropdown Answer Key'!$J$27,S241="Non Lead")),"Tier 4","Tier 5"))))))))</f>
        <v>BLANK</v>
      </c>
      <c r="U241" s="115" t="str">
        <f t="shared" si="13"/>
        <v>NO</v>
      </c>
      <c r="V241" s="114" t="str">
        <f t="shared" si="14"/>
        <v>NO</v>
      </c>
      <c r="W241" s="114" t="str">
        <f t="shared" si="15"/>
        <v>NO</v>
      </c>
      <c r="X241" s="108"/>
      <c r="Y241" s="97"/>
      <c r="Z241" s="77"/>
    </row>
    <row r="242" spans="1:26" x14ac:dyDescent="0.3">
      <c r="A242" s="47">
        <v>1269</v>
      </c>
      <c r="B242" s="73" t="s">
        <v>76</v>
      </c>
      <c r="C242" s="125" t="s">
        <v>473</v>
      </c>
      <c r="D242" s="73" t="s">
        <v>73</v>
      </c>
      <c r="E242" s="73" t="s">
        <v>81</v>
      </c>
      <c r="F242" s="73" t="s">
        <v>81</v>
      </c>
      <c r="G242" s="90" t="s">
        <v>987</v>
      </c>
      <c r="H242" s="94" t="s">
        <v>73</v>
      </c>
      <c r="I242" s="82" t="s">
        <v>72</v>
      </c>
      <c r="J242" s="74" t="s">
        <v>989</v>
      </c>
      <c r="K242" s="74" t="s">
        <v>989</v>
      </c>
      <c r="L242" s="93" t="str">
        <f t="shared" si="12"/>
        <v>Non Lead</v>
      </c>
      <c r="M242" s="109"/>
      <c r="N242" s="73"/>
      <c r="O242" s="73"/>
      <c r="P242" s="73"/>
      <c r="Q242" s="72"/>
      <c r="R242" s="73"/>
      <c r="S242" s="98" t="str">
        <f>IF(OR(B242="",$C$3="",$G$3=""),"ERROR",IF(AND(B242='Dropdown Answer Key'!$B$12,OR(E242="Lead",E242="U, May have L",E242="COM",E242="")),"Lead",IF(AND(B242='Dropdown Answer Key'!$B$12,OR(AND(E242="GALV",H242="Y"),AND(E242="GALV",H242="UN"),AND(E242="GALV",H242=""))),"GRR",IF(AND(B242='Dropdown Answer Key'!$B$12,E242="Unknown"),"Unknown SL",IF(AND(B242='Dropdown Answer Key'!$B$13,OR(F242="Lead",F242="U, May have L",F242="COM",F242="")),"Lead",IF(AND(B242='Dropdown Answer Key'!$B$13,OR(AND(F242="GALV",H242="Y"),AND(F242="GALV",H242="UN"),AND(F242="GALV",H242=""))),"GRR",IF(AND(B242='Dropdown Answer Key'!$B$13,F242="Unknown"),"Unknown SL",IF(AND(B242='Dropdown Answer Key'!$B$14,OR(E242="Lead",E242="U, May have L",E242="COM",E242="")),"Lead",IF(AND(B242='Dropdown Answer Key'!$B$14,OR(F242="Lead",F242="U, May have L",F242="COM",F242="")),"Lead",IF(AND(B242='Dropdown Answer Key'!$B$14,OR(AND(E242="GALV",H242="Y"),AND(E242="GALV",H242="UN"),AND(E242="GALV",H242=""),AND(F242="GALV",H242="Y"),AND(F242="GALV",H242="UN"),AND(F242="GALV",H242=""),AND(F242="GALV",I242="Y"),AND(F242="GALV",I242="UN"),AND(F242="GALV",I242=""))),"GRR",IF(AND(B242='Dropdown Answer Key'!$B$14,OR(E242="Unknown",F242="Unknown")),"Unknown SL","Non Lead")))))))))))</f>
        <v>Non Lead</v>
      </c>
      <c r="T242" s="75" t="str">
        <f>IF(OR(M242="",Q242="",S242="ERROR"),"BLANK",IF((AND(M242='Dropdown Answer Key'!$B$25,OR('Service Line Inventory'!S242="Lead",S242="Unknown SL"))),"Tier 1",IF(AND('Service Line Inventory'!M242='Dropdown Answer Key'!$B$26,OR('Service Line Inventory'!S242="Lead",S242="Unknown SL")),"Tier 2",IF(AND('Service Line Inventory'!M242='Dropdown Answer Key'!$B$27,OR('Service Line Inventory'!S242="Lead",S242="Unknown SL")),"Tier 2",IF('Service Line Inventory'!S242="GRR","Tier 3",IF((AND('Service Line Inventory'!M242='Dropdown Answer Key'!$B$25,'Service Line Inventory'!Q242='Dropdown Answer Key'!$M$25,O242='Dropdown Answer Key'!$G$27,'Service Line Inventory'!P242='Dropdown Answer Key'!$J$27,S242="Non Lead")),"Tier 4",IF((AND('Service Line Inventory'!M242='Dropdown Answer Key'!$B$25,'Service Line Inventory'!Q242='Dropdown Answer Key'!$M$25,O242='Dropdown Answer Key'!$G$27,S242="Non Lead")),"Tier 4",IF((AND('Service Line Inventory'!M242='Dropdown Answer Key'!$B$25,'Service Line Inventory'!Q242='Dropdown Answer Key'!$M$25,'Service Line Inventory'!P242='Dropdown Answer Key'!$J$27,S242="Non Lead")),"Tier 4","Tier 5"))))))))</f>
        <v>BLANK</v>
      </c>
      <c r="U242" s="101" t="str">
        <f t="shared" si="13"/>
        <v>NO</v>
      </c>
      <c r="V242" s="75" t="str">
        <f t="shared" si="14"/>
        <v>NO</v>
      </c>
      <c r="W242" s="75" t="str">
        <f t="shared" si="15"/>
        <v>NO</v>
      </c>
      <c r="X242" s="107"/>
      <c r="Y242" s="76"/>
      <c r="Z242" s="77"/>
    </row>
    <row r="243" spans="1:26" x14ac:dyDescent="0.3">
      <c r="A243" s="47">
        <v>1270</v>
      </c>
      <c r="B243" s="73" t="s">
        <v>76</v>
      </c>
      <c r="C243" s="125" t="s">
        <v>474</v>
      </c>
      <c r="D243" s="73" t="s">
        <v>73</v>
      </c>
      <c r="E243" s="73" t="s">
        <v>81</v>
      </c>
      <c r="F243" s="73" t="s">
        <v>81</v>
      </c>
      <c r="G243" s="90" t="s">
        <v>987</v>
      </c>
      <c r="H243" s="94" t="s">
        <v>73</v>
      </c>
      <c r="I243" s="82" t="s">
        <v>72</v>
      </c>
      <c r="J243" s="74" t="s">
        <v>989</v>
      </c>
      <c r="K243" s="74" t="s">
        <v>989</v>
      </c>
      <c r="L243" s="94" t="str">
        <f t="shared" si="12"/>
        <v>Non Lead</v>
      </c>
      <c r="M243" s="110"/>
      <c r="N243" s="82"/>
      <c r="O243" s="82"/>
      <c r="P243" s="82"/>
      <c r="Q243" s="81"/>
      <c r="R243" s="82"/>
      <c r="S243" s="113" t="str">
        <f>IF(OR(B243="",$C$3="",$G$3=""),"ERROR",IF(AND(B243='Dropdown Answer Key'!$B$12,OR(E243="Lead",E243="U, May have L",E243="COM",E243="")),"Lead",IF(AND(B243='Dropdown Answer Key'!$B$12,OR(AND(E243="GALV",H243="Y"),AND(E243="GALV",H243="UN"),AND(E243="GALV",H243=""))),"GRR",IF(AND(B243='Dropdown Answer Key'!$B$12,E243="Unknown"),"Unknown SL",IF(AND(B243='Dropdown Answer Key'!$B$13,OR(F243="Lead",F243="U, May have L",F243="COM",F243="")),"Lead",IF(AND(B243='Dropdown Answer Key'!$B$13,OR(AND(F243="GALV",H243="Y"),AND(F243="GALV",H243="UN"),AND(F243="GALV",H243=""))),"GRR",IF(AND(B243='Dropdown Answer Key'!$B$13,F243="Unknown"),"Unknown SL",IF(AND(B243='Dropdown Answer Key'!$B$14,OR(E243="Lead",E243="U, May have L",E243="COM",E243="")),"Lead",IF(AND(B243='Dropdown Answer Key'!$B$14,OR(F243="Lead",F243="U, May have L",F243="COM",F243="")),"Lead",IF(AND(B243='Dropdown Answer Key'!$B$14,OR(AND(E243="GALV",H243="Y"),AND(E243="GALV",H243="UN"),AND(E243="GALV",H243=""),AND(F243="GALV",H243="Y"),AND(F243="GALV",H243="UN"),AND(F243="GALV",H243=""),AND(F243="GALV",I243="Y"),AND(F243="GALV",I243="UN"),AND(F243="GALV",I243=""))),"GRR",IF(AND(B243='Dropdown Answer Key'!$B$14,OR(E243="Unknown",F243="Unknown")),"Unknown SL","Non Lead")))))))))))</f>
        <v>Non Lead</v>
      </c>
      <c r="T243" s="114" t="str">
        <f>IF(OR(M243="",Q243="",S243="ERROR"),"BLANK",IF((AND(M243='Dropdown Answer Key'!$B$25,OR('Service Line Inventory'!S243="Lead",S243="Unknown SL"))),"Tier 1",IF(AND('Service Line Inventory'!M243='Dropdown Answer Key'!$B$26,OR('Service Line Inventory'!S243="Lead",S243="Unknown SL")),"Tier 2",IF(AND('Service Line Inventory'!M243='Dropdown Answer Key'!$B$27,OR('Service Line Inventory'!S243="Lead",S243="Unknown SL")),"Tier 2",IF('Service Line Inventory'!S243="GRR","Tier 3",IF((AND('Service Line Inventory'!M243='Dropdown Answer Key'!$B$25,'Service Line Inventory'!Q243='Dropdown Answer Key'!$M$25,O243='Dropdown Answer Key'!$G$27,'Service Line Inventory'!P243='Dropdown Answer Key'!$J$27,S243="Non Lead")),"Tier 4",IF((AND('Service Line Inventory'!M243='Dropdown Answer Key'!$B$25,'Service Line Inventory'!Q243='Dropdown Answer Key'!$M$25,O243='Dropdown Answer Key'!$G$27,S243="Non Lead")),"Tier 4",IF((AND('Service Line Inventory'!M243='Dropdown Answer Key'!$B$25,'Service Line Inventory'!Q243='Dropdown Answer Key'!$M$25,'Service Line Inventory'!P243='Dropdown Answer Key'!$J$27,S243="Non Lead")),"Tier 4","Tier 5"))))))))</f>
        <v>BLANK</v>
      </c>
      <c r="U243" s="115" t="str">
        <f t="shared" si="13"/>
        <v>NO</v>
      </c>
      <c r="V243" s="114" t="str">
        <f t="shared" si="14"/>
        <v>NO</v>
      </c>
      <c r="W243" s="114" t="str">
        <f t="shared" si="15"/>
        <v>NO</v>
      </c>
      <c r="X243" s="108"/>
      <c r="Y243" s="97"/>
      <c r="Z243" s="77"/>
    </row>
    <row r="244" spans="1:26" x14ac:dyDescent="0.3">
      <c r="A244" s="47">
        <v>1274</v>
      </c>
      <c r="B244" s="73" t="s">
        <v>76</v>
      </c>
      <c r="C244" s="125" t="s">
        <v>475</v>
      </c>
      <c r="D244" s="73" t="s">
        <v>73</v>
      </c>
      <c r="E244" s="73" t="s">
        <v>81</v>
      </c>
      <c r="F244" s="73" t="s">
        <v>81</v>
      </c>
      <c r="G244" s="90" t="s">
        <v>987</v>
      </c>
      <c r="H244" s="94" t="s">
        <v>73</v>
      </c>
      <c r="I244" s="82" t="s">
        <v>72</v>
      </c>
      <c r="J244" s="74" t="s">
        <v>989</v>
      </c>
      <c r="K244" s="74" t="s">
        <v>989</v>
      </c>
      <c r="L244" s="93" t="str">
        <f t="shared" si="12"/>
        <v>Non Lead</v>
      </c>
      <c r="M244" s="109"/>
      <c r="N244" s="73"/>
      <c r="O244" s="73"/>
      <c r="P244" s="73"/>
      <c r="Q244" s="72"/>
      <c r="R244" s="73"/>
      <c r="S244" s="98" t="str">
        <f>IF(OR(B244="",$C$3="",$G$3=""),"ERROR",IF(AND(B244='Dropdown Answer Key'!$B$12,OR(E244="Lead",E244="U, May have L",E244="COM",E244="")),"Lead",IF(AND(B244='Dropdown Answer Key'!$B$12,OR(AND(E244="GALV",H244="Y"),AND(E244="GALV",H244="UN"),AND(E244="GALV",H244=""))),"GRR",IF(AND(B244='Dropdown Answer Key'!$B$12,E244="Unknown"),"Unknown SL",IF(AND(B244='Dropdown Answer Key'!$B$13,OR(F244="Lead",F244="U, May have L",F244="COM",F244="")),"Lead",IF(AND(B244='Dropdown Answer Key'!$B$13,OR(AND(F244="GALV",H244="Y"),AND(F244="GALV",H244="UN"),AND(F244="GALV",H244=""))),"GRR",IF(AND(B244='Dropdown Answer Key'!$B$13,F244="Unknown"),"Unknown SL",IF(AND(B244='Dropdown Answer Key'!$B$14,OR(E244="Lead",E244="U, May have L",E244="COM",E244="")),"Lead",IF(AND(B244='Dropdown Answer Key'!$B$14,OR(F244="Lead",F244="U, May have L",F244="COM",F244="")),"Lead",IF(AND(B244='Dropdown Answer Key'!$B$14,OR(AND(E244="GALV",H244="Y"),AND(E244="GALV",H244="UN"),AND(E244="GALV",H244=""),AND(F244="GALV",H244="Y"),AND(F244="GALV",H244="UN"),AND(F244="GALV",H244=""),AND(F244="GALV",I244="Y"),AND(F244="GALV",I244="UN"),AND(F244="GALV",I244=""))),"GRR",IF(AND(B244='Dropdown Answer Key'!$B$14,OR(E244="Unknown",F244="Unknown")),"Unknown SL","Non Lead")))))))))))</f>
        <v>Non Lead</v>
      </c>
      <c r="T244" s="75" t="str">
        <f>IF(OR(M244="",Q244="",S244="ERROR"),"BLANK",IF((AND(M244='Dropdown Answer Key'!$B$25,OR('Service Line Inventory'!S244="Lead",S244="Unknown SL"))),"Tier 1",IF(AND('Service Line Inventory'!M244='Dropdown Answer Key'!$B$26,OR('Service Line Inventory'!S244="Lead",S244="Unknown SL")),"Tier 2",IF(AND('Service Line Inventory'!M244='Dropdown Answer Key'!$B$27,OR('Service Line Inventory'!S244="Lead",S244="Unknown SL")),"Tier 2",IF('Service Line Inventory'!S244="GRR","Tier 3",IF((AND('Service Line Inventory'!M244='Dropdown Answer Key'!$B$25,'Service Line Inventory'!Q244='Dropdown Answer Key'!$M$25,O244='Dropdown Answer Key'!$G$27,'Service Line Inventory'!P244='Dropdown Answer Key'!$J$27,S244="Non Lead")),"Tier 4",IF((AND('Service Line Inventory'!M244='Dropdown Answer Key'!$B$25,'Service Line Inventory'!Q244='Dropdown Answer Key'!$M$25,O244='Dropdown Answer Key'!$G$27,S244="Non Lead")),"Tier 4",IF((AND('Service Line Inventory'!M244='Dropdown Answer Key'!$B$25,'Service Line Inventory'!Q244='Dropdown Answer Key'!$M$25,'Service Line Inventory'!P244='Dropdown Answer Key'!$J$27,S244="Non Lead")),"Tier 4","Tier 5"))))))))</f>
        <v>BLANK</v>
      </c>
      <c r="U244" s="101" t="str">
        <f t="shared" si="13"/>
        <v>NO</v>
      </c>
      <c r="V244" s="75" t="str">
        <f t="shared" si="14"/>
        <v>NO</v>
      </c>
      <c r="W244" s="75" t="str">
        <f t="shared" si="15"/>
        <v>NO</v>
      </c>
      <c r="X244" s="107"/>
      <c r="Y244" s="76"/>
      <c r="Z244" s="77"/>
    </row>
    <row r="245" spans="1:26" x14ac:dyDescent="0.3">
      <c r="A245" s="47">
        <v>1275</v>
      </c>
      <c r="B245" s="73" t="s">
        <v>76</v>
      </c>
      <c r="C245" s="125" t="s">
        <v>476</v>
      </c>
      <c r="D245" s="73" t="s">
        <v>73</v>
      </c>
      <c r="E245" s="73" t="s">
        <v>81</v>
      </c>
      <c r="F245" s="73" t="s">
        <v>81</v>
      </c>
      <c r="G245" s="90" t="s">
        <v>987</v>
      </c>
      <c r="H245" s="94" t="s">
        <v>73</v>
      </c>
      <c r="I245" s="82" t="s">
        <v>72</v>
      </c>
      <c r="J245" s="74" t="s">
        <v>989</v>
      </c>
      <c r="K245" s="74" t="s">
        <v>989</v>
      </c>
      <c r="L245" s="94" t="str">
        <f t="shared" si="12"/>
        <v>Non Lead</v>
      </c>
      <c r="M245" s="110"/>
      <c r="N245" s="82"/>
      <c r="O245" s="82"/>
      <c r="P245" s="82"/>
      <c r="Q245" s="81"/>
      <c r="R245" s="82"/>
      <c r="S245" s="113" t="str">
        <f>IF(OR(B245="",$C$3="",$G$3=""),"ERROR",IF(AND(B245='Dropdown Answer Key'!$B$12,OR(E245="Lead",E245="U, May have L",E245="COM",E245="")),"Lead",IF(AND(B245='Dropdown Answer Key'!$B$12,OR(AND(E245="GALV",H245="Y"),AND(E245="GALV",H245="UN"),AND(E245="GALV",H245=""))),"GRR",IF(AND(B245='Dropdown Answer Key'!$B$12,E245="Unknown"),"Unknown SL",IF(AND(B245='Dropdown Answer Key'!$B$13,OR(F245="Lead",F245="U, May have L",F245="COM",F245="")),"Lead",IF(AND(B245='Dropdown Answer Key'!$B$13,OR(AND(F245="GALV",H245="Y"),AND(F245="GALV",H245="UN"),AND(F245="GALV",H245=""))),"GRR",IF(AND(B245='Dropdown Answer Key'!$B$13,F245="Unknown"),"Unknown SL",IF(AND(B245='Dropdown Answer Key'!$B$14,OR(E245="Lead",E245="U, May have L",E245="COM",E245="")),"Lead",IF(AND(B245='Dropdown Answer Key'!$B$14,OR(F245="Lead",F245="U, May have L",F245="COM",F245="")),"Lead",IF(AND(B245='Dropdown Answer Key'!$B$14,OR(AND(E245="GALV",H245="Y"),AND(E245="GALV",H245="UN"),AND(E245="GALV",H245=""),AND(F245="GALV",H245="Y"),AND(F245="GALV",H245="UN"),AND(F245="GALV",H245=""),AND(F245="GALV",I245="Y"),AND(F245="GALV",I245="UN"),AND(F245="GALV",I245=""))),"GRR",IF(AND(B245='Dropdown Answer Key'!$B$14,OR(E245="Unknown",F245="Unknown")),"Unknown SL","Non Lead")))))))))))</f>
        <v>Non Lead</v>
      </c>
      <c r="T245" s="114" t="str">
        <f>IF(OR(M245="",Q245="",S245="ERROR"),"BLANK",IF((AND(M245='Dropdown Answer Key'!$B$25,OR('Service Line Inventory'!S245="Lead",S245="Unknown SL"))),"Tier 1",IF(AND('Service Line Inventory'!M245='Dropdown Answer Key'!$B$26,OR('Service Line Inventory'!S245="Lead",S245="Unknown SL")),"Tier 2",IF(AND('Service Line Inventory'!M245='Dropdown Answer Key'!$B$27,OR('Service Line Inventory'!S245="Lead",S245="Unknown SL")),"Tier 2",IF('Service Line Inventory'!S245="GRR","Tier 3",IF((AND('Service Line Inventory'!M245='Dropdown Answer Key'!$B$25,'Service Line Inventory'!Q245='Dropdown Answer Key'!$M$25,O245='Dropdown Answer Key'!$G$27,'Service Line Inventory'!P245='Dropdown Answer Key'!$J$27,S245="Non Lead")),"Tier 4",IF((AND('Service Line Inventory'!M245='Dropdown Answer Key'!$B$25,'Service Line Inventory'!Q245='Dropdown Answer Key'!$M$25,O245='Dropdown Answer Key'!$G$27,S245="Non Lead")),"Tier 4",IF((AND('Service Line Inventory'!M245='Dropdown Answer Key'!$B$25,'Service Line Inventory'!Q245='Dropdown Answer Key'!$M$25,'Service Line Inventory'!P245='Dropdown Answer Key'!$J$27,S245="Non Lead")),"Tier 4","Tier 5"))))))))</f>
        <v>BLANK</v>
      </c>
      <c r="U245" s="115" t="str">
        <f t="shared" si="13"/>
        <v>NO</v>
      </c>
      <c r="V245" s="114" t="str">
        <f t="shared" si="14"/>
        <v>NO</v>
      </c>
      <c r="W245" s="114" t="str">
        <f t="shared" si="15"/>
        <v>NO</v>
      </c>
      <c r="X245" s="108"/>
      <c r="Y245" s="97"/>
      <c r="Z245" s="77"/>
    </row>
    <row r="246" spans="1:26" x14ac:dyDescent="0.3">
      <c r="A246" s="47">
        <v>1320</v>
      </c>
      <c r="B246" s="73" t="s">
        <v>76</v>
      </c>
      <c r="C246" s="125" t="s">
        <v>994</v>
      </c>
      <c r="D246" s="73" t="s">
        <v>73</v>
      </c>
      <c r="E246" s="73" t="s">
        <v>81</v>
      </c>
      <c r="F246" s="73" t="s">
        <v>81</v>
      </c>
      <c r="G246" s="90" t="s">
        <v>987</v>
      </c>
      <c r="H246" s="94" t="s">
        <v>73</v>
      </c>
      <c r="I246" s="82" t="s">
        <v>72</v>
      </c>
      <c r="J246" s="74" t="s">
        <v>989</v>
      </c>
      <c r="K246" s="74" t="s">
        <v>989</v>
      </c>
      <c r="L246" s="93" t="str">
        <f t="shared" si="12"/>
        <v>Non Lead</v>
      </c>
      <c r="M246" s="109"/>
      <c r="N246" s="73"/>
      <c r="O246" s="73"/>
      <c r="P246" s="73"/>
      <c r="Q246" s="72"/>
      <c r="R246" s="73"/>
      <c r="S246" s="98" t="str">
        <f>IF(OR(B246="",$C$3="",$G$3=""),"ERROR",IF(AND(B246='Dropdown Answer Key'!$B$12,OR(E246="Lead",E246="U, May have L",E246="COM",E246="")),"Lead",IF(AND(B246='Dropdown Answer Key'!$B$12,OR(AND(E246="GALV",H246="Y"),AND(E246="GALV",H246="UN"),AND(E246="GALV",H246=""))),"GRR",IF(AND(B246='Dropdown Answer Key'!$B$12,E246="Unknown"),"Unknown SL",IF(AND(B246='Dropdown Answer Key'!$B$13,OR(F246="Lead",F246="U, May have L",F246="COM",F246="")),"Lead",IF(AND(B246='Dropdown Answer Key'!$B$13,OR(AND(F246="GALV",H246="Y"),AND(F246="GALV",H246="UN"),AND(F246="GALV",H246=""))),"GRR",IF(AND(B246='Dropdown Answer Key'!$B$13,F246="Unknown"),"Unknown SL",IF(AND(B246='Dropdown Answer Key'!$B$14,OR(E246="Lead",E246="U, May have L",E246="COM",E246="")),"Lead",IF(AND(B246='Dropdown Answer Key'!$B$14,OR(F246="Lead",F246="U, May have L",F246="COM",F246="")),"Lead",IF(AND(B246='Dropdown Answer Key'!$B$14,OR(AND(E246="GALV",H246="Y"),AND(E246="GALV",H246="UN"),AND(E246="GALV",H246=""),AND(F246="GALV",H246="Y"),AND(F246="GALV",H246="UN"),AND(F246="GALV",H246=""),AND(F246="GALV",I246="Y"),AND(F246="GALV",I246="UN"),AND(F246="GALV",I246=""))),"GRR",IF(AND(B246='Dropdown Answer Key'!$B$14,OR(E246="Unknown",F246="Unknown")),"Unknown SL","Non Lead")))))))))))</f>
        <v>Non Lead</v>
      </c>
      <c r="T246" s="75" t="str">
        <f>IF(OR(M246="",Q246="",S246="ERROR"),"BLANK",IF((AND(M246='Dropdown Answer Key'!$B$25,OR('Service Line Inventory'!S246="Lead",S246="Unknown SL"))),"Tier 1",IF(AND('Service Line Inventory'!M246='Dropdown Answer Key'!$B$26,OR('Service Line Inventory'!S246="Lead",S246="Unknown SL")),"Tier 2",IF(AND('Service Line Inventory'!M246='Dropdown Answer Key'!$B$27,OR('Service Line Inventory'!S246="Lead",S246="Unknown SL")),"Tier 2",IF('Service Line Inventory'!S246="GRR","Tier 3",IF((AND('Service Line Inventory'!M246='Dropdown Answer Key'!$B$25,'Service Line Inventory'!Q246='Dropdown Answer Key'!$M$25,O246='Dropdown Answer Key'!$G$27,'Service Line Inventory'!P246='Dropdown Answer Key'!$J$27,S246="Non Lead")),"Tier 4",IF((AND('Service Line Inventory'!M246='Dropdown Answer Key'!$B$25,'Service Line Inventory'!Q246='Dropdown Answer Key'!$M$25,O246='Dropdown Answer Key'!$G$27,S246="Non Lead")),"Tier 4",IF((AND('Service Line Inventory'!M246='Dropdown Answer Key'!$B$25,'Service Line Inventory'!Q246='Dropdown Answer Key'!$M$25,'Service Line Inventory'!P246='Dropdown Answer Key'!$J$27,S246="Non Lead")),"Tier 4","Tier 5"))))))))</f>
        <v>BLANK</v>
      </c>
      <c r="U246" s="101" t="str">
        <f t="shared" si="13"/>
        <v>NO</v>
      </c>
      <c r="V246" s="75" t="str">
        <f t="shared" si="14"/>
        <v>NO</v>
      </c>
      <c r="W246" s="75" t="str">
        <f t="shared" si="15"/>
        <v>NO</v>
      </c>
      <c r="X246" s="107"/>
      <c r="Y246" s="76"/>
      <c r="Z246" s="77"/>
    </row>
    <row r="247" spans="1:26" x14ac:dyDescent="0.3">
      <c r="A247" s="47">
        <v>1323</v>
      </c>
      <c r="B247" s="73" t="s">
        <v>76</v>
      </c>
      <c r="C247" s="125" t="s">
        <v>477</v>
      </c>
      <c r="D247" s="73" t="s">
        <v>73</v>
      </c>
      <c r="E247" s="73" t="s">
        <v>81</v>
      </c>
      <c r="F247" s="73" t="s">
        <v>81</v>
      </c>
      <c r="G247" s="90" t="s">
        <v>987</v>
      </c>
      <c r="H247" s="94" t="s">
        <v>73</v>
      </c>
      <c r="I247" s="82" t="s">
        <v>72</v>
      </c>
      <c r="J247" s="74" t="s">
        <v>989</v>
      </c>
      <c r="K247" s="74" t="s">
        <v>989</v>
      </c>
      <c r="L247" s="94" t="str">
        <f t="shared" si="12"/>
        <v>Non Lead</v>
      </c>
      <c r="M247" s="110"/>
      <c r="N247" s="82"/>
      <c r="O247" s="82"/>
      <c r="P247" s="82"/>
      <c r="Q247" s="81"/>
      <c r="R247" s="82"/>
      <c r="S247" s="113" t="str">
        <f>IF(OR(B247="",$C$3="",$G$3=""),"ERROR",IF(AND(B247='Dropdown Answer Key'!$B$12,OR(E247="Lead",E247="U, May have L",E247="COM",E247="")),"Lead",IF(AND(B247='Dropdown Answer Key'!$B$12,OR(AND(E247="GALV",H247="Y"),AND(E247="GALV",H247="UN"),AND(E247="GALV",H247=""))),"GRR",IF(AND(B247='Dropdown Answer Key'!$B$12,E247="Unknown"),"Unknown SL",IF(AND(B247='Dropdown Answer Key'!$B$13,OR(F247="Lead",F247="U, May have L",F247="COM",F247="")),"Lead",IF(AND(B247='Dropdown Answer Key'!$B$13,OR(AND(F247="GALV",H247="Y"),AND(F247="GALV",H247="UN"),AND(F247="GALV",H247=""))),"GRR",IF(AND(B247='Dropdown Answer Key'!$B$13,F247="Unknown"),"Unknown SL",IF(AND(B247='Dropdown Answer Key'!$B$14,OR(E247="Lead",E247="U, May have L",E247="COM",E247="")),"Lead",IF(AND(B247='Dropdown Answer Key'!$B$14,OR(F247="Lead",F247="U, May have L",F247="COM",F247="")),"Lead",IF(AND(B247='Dropdown Answer Key'!$B$14,OR(AND(E247="GALV",H247="Y"),AND(E247="GALV",H247="UN"),AND(E247="GALV",H247=""),AND(F247="GALV",H247="Y"),AND(F247="GALV",H247="UN"),AND(F247="GALV",H247=""),AND(F247="GALV",I247="Y"),AND(F247="GALV",I247="UN"),AND(F247="GALV",I247=""))),"GRR",IF(AND(B247='Dropdown Answer Key'!$B$14,OR(E247="Unknown",F247="Unknown")),"Unknown SL","Non Lead")))))))))))</f>
        <v>Non Lead</v>
      </c>
      <c r="T247" s="114" t="str">
        <f>IF(OR(M247="",Q247="",S247="ERROR"),"BLANK",IF((AND(M247='Dropdown Answer Key'!$B$25,OR('Service Line Inventory'!S247="Lead",S247="Unknown SL"))),"Tier 1",IF(AND('Service Line Inventory'!M247='Dropdown Answer Key'!$B$26,OR('Service Line Inventory'!S247="Lead",S247="Unknown SL")),"Tier 2",IF(AND('Service Line Inventory'!M247='Dropdown Answer Key'!$B$27,OR('Service Line Inventory'!S247="Lead",S247="Unknown SL")),"Tier 2",IF('Service Line Inventory'!S247="GRR","Tier 3",IF((AND('Service Line Inventory'!M247='Dropdown Answer Key'!$B$25,'Service Line Inventory'!Q247='Dropdown Answer Key'!$M$25,O247='Dropdown Answer Key'!$G$27,'Service Line Inventory'!P247='Dropdown Answer Key'!$J$27,S247="Non Lead")),"Tier 4",IF((AND('Service Line Inventory'!M247='Dropdown Answer Key'!$B$25,'Service Line Inventory'!Q247='Dropdown Answer Key'!$M$25,O247='Dropdown Answer Key'!$G$27,S247="Non Lead")),"Tier 4",IF((AND('Service Line Inventory'!M247='Dropdown Answer Key'!$B$25,'Service Line Inventory'!Q247='Dropdown Answer Key'!$M$25,'Service Line Inventory'!P247='Dropdown Answer Key'!$J$27,S247="Non Lead")),"Tier 4","Tier 5"))))))))</f>
        <v>BLANK</v>
      </c>
      <c r="U247" s="115" t="str">
        <f t="shared" si="13"/>
        <v>NO</v>
      </c>
      <c r="V247" s="114" t="str">
        <f t="shared" si="14"/>
        <v>NO</v>
      </c>
      <c r="W247" s="114" t="str">
        <f t="shared" si="15"/>
        <v>NO</v>
      </c>
      <c r="X247" s="108"/>
      <c r="Y247" s="97"/>
      <c r="Z247" s="77"/>
    </row>
    <row r="248" spans="1:26" x14ac:dyDescent="0.3">
      <c r="A248" s="47">
        <v>1325</v>
      </c>
      <c r="B248" s="73" t="s">
        <v>76</v>
      </c>
      <c r="C248" s="125" t="s">
        <v>1064</v>
      </c>
      <c r="D248" s="73" t="s">
        <v>73</v>
      </c>
      <c r="E248" s="73" t="s">
        <v>81</v>
      </c>
      <c r="F248" s="73" t="s">
        <v>81</v>
      </c>
      <c r="G248" s="90" t="s">
        <v>987</v>
      </c>
      <c r="H248" s="94" t="s">
        <v>73</v>
      </c>
      <c r="I248" s="82" t="s">
        <v>72</v>
      </c>
      <c r="J248" s="74" t="s">
        <v>989</v>
      </c>
      <c r="K248" s="74" t="s">
        <v>989</v>
      </c>
      <c r="L248" s="93" t="str">
        <f t="shared" si="12"/>
        <v>Non Lead</v>
      </c>
      <c r="M248" s="109"/>
      <c r="N248" s="73"/>
      <c r="O248" s="73"/>
      <c r="P248" s="73"/>
      <c r="Q248" s="72"/>
      <c r="R248" s="73"/>
      <c r="S248" s="98" t="str">
        <f>IF(OR(B248="",$C$3="",$G$3=""),"ERROR",IF(AND(B248='Dropdown Answer Key'!$B$12,OR(E248="Lead",E248="U, May have L",E248="COM",E248="")),"Lead",IF(AND(B248='Dropdown Answer Key'!$B$12,OR(AND(E248="GALV",H248="Y"),AND(E248="GALV",H248="UN"),AND(E248="GALV",H248=""))),"GRR",IF(AND(B248='Dropdown Answer Key'!$B$12,E248="Unknown"),"Unknown SL",IF(AND(B248='Dropdown Answer Key'!$B$13,OR(F248="Lead",F248="U, May have L",F248="COM",F248="")),"Lead",IF(AND(B248='Dropdown Answer Key'!$B$13,OR(AND(F248="GALV",H248="Y"),AND(F248="GALV",H248="UN"),AND(F248="GALV",H248=""))),"GRR",IF(AND(B248='Dropdown Answer Key'!$B$13,F248="Unknown"),"Unknown SL",IF(AND(B248='Dropdown Answer Key'!$B$14,OR(E248="Lead",E248="U, May have L",E248="COM",E248="")),"Lead",IF(AND(B248='Dropdown Answer Key'!$B$14,OR(F248="Lead",F248="U, May have L",F248="COM",F248="")),"Lead",IF(AND(B248='Dropdown Answer Key'!$B$14,OR(AND(E248="GALV",H248="Y"),AND(E248="GALV",H248="UN"),AND(E248="GALV",H248=""),AND(F248="GALV",H248="Y"),AND(F248="GALV",H248="UN"),AND(F248="GALV",H248=""),AND(F248="GALV",I248="Y"),AND(F248="GALV",I248="UN"),AND(F248="GALV",I248=""))),"GRR",IF(AND(B248='Dropdown Answer Key'!$B$14,OR(E248="Unknown",F248="Unknown")),"Unknown SL","Non Lead")))))))))))</f>
        <v>Non Lead</v>
      </c>
      <c r="T248" s="75" t="str">
        <f>IF(OR(M248="",Q248="",S248="ERROR"),"BLANK",IF((AND(M248='Dropdown Answer Key'!$B$25,OR('Service Line Inventory'!S248="Lead",S248="Unknown SL"))),"Tier 1",IF(AND('Service Line Inventory'!M248='Dropdown Answer Key'!$B$26,OR('Service Line Inventory'!S248="Lead",S248="Unknown SL")),"Tier 2",IF(AND('Service Line Inventory'!M248='Dropdown Answer Key'!$B$27,OR('Service Line Inventory'!S248="Lead",S248="Unknown SL")),"Tier 2",IF('Service Line Inventory'!S248="GRR","Tier 3",IF((AND('Service Line Inventory'!M248='Dropdown Answer Key'!$B$25,'Service Line Inventory'!Q248='Dropdown Answer Key'!$M$25,O248='Dropdown Answer Key'!$G$27,'Service Line Inventory'!P248='Dropdown Answer Key'!$J$27,S248="Non Lead")),"Tier 4",IF((AND('Service Line Inventory'!M248='Dropdown Answer Key'!$B$25,'Service Line Inventory'!Q248='Dropdown Answer Key'!$M$25,O248='Dropdown Answer Key'!$G$27,S248="Non Lead")),"Tier 4",IF((AND('Service Line Inventory'!M248='Dropdown Answer Key'!$B$25,'Service Line Inventory'!Q248='Dropdown Answer Key'!$M$25,'Service Line Inventory'!P248='Dropdown Answer Key'!$J$27,S248="Non Lead")),"Tier 4","Tier 5"))))))))</f>
        <v>BLANK</v>
      </c>
      <c r="U248" s="101" t="str">
        <f t="shared" si="13"/>
        <v>NO</v>
      </c>
      <c r="V248" s="75" t="str">
        <f t="shared" si="14"/>
        <v>NO</v>
      </c>
      <c r="W248" s="75" t="str">
        <f t="shared" si="15"/>
        <v>NO</v>
      </c>
      <c r="X248" s="107"/>
      <c r="Y248" s="76"/>
      <c r="Z248" s="77"/>
    </row>
    <row r="249" spans="1:26" x14ac:dyDescent="0.3">
      <c r="A249" s="47">
        <v>1330</v>
      </c>
      <c r="B249" s="73" t="s">
        <v>76</v>
      </c>
      <c r="C249" s="125" t="s">
        <v>995</v>
      </c>
      <c r="D249" s="73" t="s">
        <v>73</v>
      </c>
      <c r="E249" s="73" t="s">
        <v>81</v>
      </c>
      <c r="F249" s="73" t="s">
        <v>81</v>
      </c>
      <c r="G249" s="90" t="s">
        <v>987</v>
      </c>
      <c r="H249" s="94" t="s">
        <v>73</v>
      </c>
      <c r="I249" s="82" t="s">
        <v>72</v>
      </c>
      <c r="J249" s="74" t="s">
        <v>989</v>
      </c>
      <c r="K249" s="74" t="s">
        <v>989</v>
      </c>
      <c r="L249" s="94" t="str">
        <f t="shared" si="12"/>
        <v>Non Lead</v>
      </c>
      <c r="M249" s="110"/>
      <c r="N249" s="82"/>
      <c r="O249" s="82"/>
      <c r="P249" s="82"/>
      <c r="Q249" s="81"/>
      <c r="R249" s="82"/>
      <c r="S249" s="113" t="str">
        <f>IF(OR(B249="",$C$3="",$G$3=""),"ERROR",IF(AND(B249='Dropdown Answer Key'!$B$12,OR(E249="Lead",E249="U, May have L",E249="COM",E249="")),"Lead",IF(AND(B249='Dropdown Answer Key'!$B$12,OR(AND(E249="GALV",H249="Y"),AND(E249="GALV",H249="UN"),AND(E249="GALV",H249=""))),"GRR",IF(AND(B249='Dropdown Answer Key'!$B$12,E249="Unknown"),"Unknown SL",IF(AND(B249='Dropdown Answer Key'!$B$13,OR(F249="Lead",F249="U, May have L",F249="COM",F249="")),"Lead",IF(AND(B249='Dropdown Answer Key'!$B$13,OR(AND(F249="GALV",H249="Y"),AND(F249="GALV",H249="UN"),AND(F249="GALV",H249=""))),"GRR",IF(AND(B249='Dropdown Answer Key'!$B$13,F249="Unknown"),"Unknown SL",IF(AND(B249='Dropdown Answer Key'!$B$14,OR(E249="Lead",E249="U, May have L",E249="COM",E249="")),"Lead",IF(AND(B249='Dropdown Answer Key'!$B$14,OR(F249="Lead",F249="U, May have L",F249="COM",F249="")),"Lead",IF(AND(B249='Dropdown Answer Key'!$B$14,OR(AND(E249="GALV",H249="Y"),AND(E249="GALV",H249="UN"),AND(E249="GALV",H249=""),AND(F249="GALV",H249="Y"),AND(F249="GALV",H249="UN"),AND(F249="GALV",H249=""),AND(F249="GALV",I249="Y"),AND(F249="GALV",I249="UN"),AND(F249="GALV",I249=""))),"GRR",IF(AND(B249='Dropdown Answer Key'!$B$14,OR(E249="Unknown",F249="Unknown")),"Unknown SL","Non Lead")))))))))))</f>
        <v>Non Lead</v>
      </c>
      <c r="T249" s="114" t="str">
        <f>IF(OR(M249="",Q249="",S249="ERROR"),"BLANK",IF((AND(M249='Dropdown Answer Key'!$B$25,OR('Service Line Inventory'!S249="Lead",S249="Unknown SL"))),"Tier 1",IF(AND('Service Line Inventory'!M249='Dropdown Answer Key'!$B$26,OR('Service Line Inventory'!S249="Lead",S249="Unknown SL")),"Tier 2",IF(AND('Service Line Inventory'!M249='Dropdown Answer Key'!$B$27,OR('Service Line Inventory'!S249="Lead",S249="Unknown SL")),"Tier 2",IF('Service Line Inventory'!S249="GRR","Tier 3",IF((AND('Service Line Inventory'!M249='Dropdown Answer Key'!$B$25,'Service Line Inventory'!Q249='Dropdown Answer Key'!$M$25,O249='Dropdown Answer Key'!$G$27,'Service Line Inventory'!P249='Dropdown Answer Key'!$J$27,S249="Non Lead")),"Tier 4",IF((AND('Service Line Inventory'!M249='Dropdown Answer Key'!$B$25,'Service Line Inventory'!Q249='Dropdown Answer Key'!$M$25,O249='Dropdown Answer Key'!$G$27,S249="Non Lead")),"Tier 4",IF((AND('Service Line Inventory'!M249='Dropdown Answer Key'!$B$25,'Service Line Inventory'!Q249='Dropdown Answer Key'!$M$25,'Service Line Inventory'!P249='Dropdown Answer Key'!$J$27,S249="Non Lead")),"Tier 4","Tier 5"))))))))</f>
        <v>BLANK</v>
      </c>
      <c r="U249" s="115" t="str">
        <f t="shared" si="13"/>
        <v>NO</v>
      </c>
      <c r="V249" s="114" t="str">
        <f t="shared" si="14"/>
        <v>NO</v>
      </c>
      <c r="W249" s="114" t="str">
        <f t="shared" si="15"/>
        <v>NO</v>
      </c>
      <c r="X249" s="108"/>
      <c r="Y249" s="97"/>
      <c r="Z249" s="77"/>
    </row>
    <row r="250" spans="1:26" x14ac:dyDescent="0.3">
      <c r="A250" s="47">
        <v>1335</v>
      </c>
      <c r="B250" s="73" t="s">
        <v>76</v>
      </c>
      <c r="C250" s="125" t="s">
        <v>996</v>
      </c>
      <c r="D250" s="73" t="s">
        <v>73</v>
      </c>
      <c r="E250" s="73" t="s">
        <v>81</v>
      </c>
      <c r="F250" s="73" t="s">
        <v>81</v>
      </c>
      <c r="G250" s="90" t="s">
        <v>987</v>
      </c>
      <c r="H250" s="94" t="s">
        <v>73</v>
      </c>
      <c r="I250" s="82" t="s">
        <v>72</v>
      </c>
      <c r="J250" s="74" t="s">
        <v>989</v>
      </c>
      <c r="K250" s="74" t="s">
        <v>989</v>
      </c>
      <c r="L250" s="93" t="str">
        <f t="shared" si="12"/>
        <v>Non Lead</v>
      </c>
      <c r="M250" s="109"/>
      <c r="N250" s="73"/>
      <c r="O250" s="73"/>
      <c r="P250" s="73"/>
      <c r="Q250" s="72"/>
      <c r="R250" s="73"/>
      <c r="S250" s="98" t="str">
        <f>IF(OR(B250="",$C$3="",$G$3=""),"ERROR",IF(AND(B250='Dropdown Answer Key'!$B$12,OR(E250="Lead",E250="U, May have L",E250="COM",E250="")),"Lead",IF(AND(B250='Dropdown Answer Key'!$B$12,OR(AND(E250="GALV",H250="Y"),AND(E250="GALV",H250="UN"),AND(E250="GALV",H250=""))),"GRR",IF(AND(B250='Dropdown Answer Key'!$B$12,E250="Unknown"),"Unknown SL",IF(AND(B250='Dropdown Answer Key'!$B$13,OR(F250="Lead",F250="U, May have L",F250="COM",F250="")),"Lead",IF(AND(B250='Dropdown Answer Key'!$B$13,OR(AND(F250="GALV",H250="Y"),AND(F250="GALV",H250="UN"),AND(F250="GALV",H250=""))),"GRR",IF(AND(B250='Dropdown Answer Key'!$B$13,F250="Unknown"),"Unknown SL",IF(AND(B250='Dropdown Answer Key'!$B$14,OR(E250="Lead",E250="U, May have L",E250="COM",E250="")),"Lead",IF(AND(B250='Dropdown Answer Key'!$B$14,OR(F250="Lead",F250="U, May have L",F250="COM",F250="")),"Lead",IF(AND(B250='Dropdown Answer Key'!$B$14,OR(AND(E250="GALV",H250="Y"),AND(E250="GALV",H250="UN"),AND(E250="GALV",H250=""),AND(F250="GALV",H250="Y"),AND(F250="GALV",H250="UN"),AND(F250="GALV",H250=""),AND(F250="GALV",I250="Y"),AND(F250="GALV",I250="UN"),AND(F250="GALV",I250=""))),"GRR",IF(AND(B250='Dropdown Answer Key'!$B$14,OR(E250="Unknown",F250="Unknown")),"Unknown SL","Non Lead")))))))))))</f>
        <v>Non Lead</v>
      </c>
      <c r="T250" s="75" t="str">
        <f>IF(OR(M250="",Q250="",S250="ERROR"),"BLANK",IF((AND(M250='Dropdown Answer Key'!$B$25,OR('Service Line Inventory'!S250="Lead",S250="Unknown SL"))),"Tier 1",IF(AND('Service Line Inventory'!M250='Dropdown Answer Key'!$B$26,OR('Service Line Inventory'!S250="Lead",S250="Unknown SL")),"Tier 2",IF(AND('Service Line Inventory'!M250='Dropdown Answer Key'!$B$27,OR('Service Line Inventory'!S250="Lead",S250="Unknown SL")),"Tier 2",IF('Service Line Inventory'!S250="GRR","Tier 3",IF((AND('Service Line Inventory'!M250='Dropdown Answer Key'!$B$25,'Service Line Inventory'!Q250='Dropdown Answer Key'!$M$25,O250='Dropdown Answer Key'!$G$27,'Service Line Inventory'!P250='Dropdown Answer Key'!$J$27,S250="Non Lead")),"Tier 4",IF((AND('Service Line Inventory'!M250='Dropdown Answer Key'!$B$25,'Service Line Inventory'!Q250='Dropdown Answer Key'!$M$25,O250='Dropdown Answer Key'!$G$27,S250="Non Lead")),"Tier 4",IF((AND('Service Line Inventory'!M250='Dropdown Answer Key'!$B$25,'Service Line Inventory'!Q250='Dropdown Answer Key'!$M$25,'Service Line Inventory'!P250='Dropdown Answer Key'!$J$27,S250="Non Lead")),"Tier 4","Tier 5"))))))))</f>
        <v>BLANK</v>
      </c>
      <c r="U250" s="101" t="str">
        <f t="shared" si="13"/>
        <v>NO</v>
      </c>
      <c r="V250" s="75" t="str">
        <f t="shared" si="14"/>
        <v>NO</v>
      </c>
      <c r="W250" s="75" t="str">
        <f t="shared" si="15"/>
        <v>NO</v>
      </c>
      <c r="X250" s="107"/>
      <c r="Y250" s="76"/>
      <c r="Z250" s="77"/>
    </row>
    <row r="251" spans="1:26" x14ac:dyDescent="0.3">
      <c r="A251" s="47">
        <v>1340</v>
      </c>
      <c r="B251" s="73" t="s">
        <v>76</v>
      </c>
      <c r="C251" s="125" t="s">
        <v>478</v>
      </c>
      <c r="D251" s="73" t="s">
        <v>73</v>
      </c>
      <c r="E251" s="73" t="s">
        <v>81</v>
      </c>
      <c r="F251" s="73" t="s">
        <v>81</v>
      </c>
      <c r="G251" s="90" t="s">
        <v>987</v>
      </c>
      <c r="H251" s="94" t="s">
        <v>73</v>
      </c>
      <c r="I251" s="82" t="s">
        <v>72</v>
      </c>
      <c r="J251" s="74" t="s">
        <v>989</v>
      </c>
      <c r="K251" s="74" t="s">
        <v>989</v>
      </c>
      <c r="L251" s="94" t="str">
        <f t="shared" si="12"/>
        <v>Non Lead</v>
      </c>
      <c r="M251" s="110"/>
      <c r="N251" s="82"/>
      <c r="O251" s="82"/>
      <c r="P251" s="82"/>
      <c r="Q251" s="81"/>
      <c r="R251" s="82"/>
      <c r="S251" s="113" t="str">
        <f>IF(OR(B251="",$C$3="",$G$3=""),"ERROR",IF(AND(B251='Dropdown Answer Key'!$B$12,OR(E251="Lead",E251="U, May have L",E251="COM",E251="")),"Lead",IF(AND(B251='Dropdown Answer Key'!$B$12,OR(AND(E251="GALV",H251="Y"),AND(E251="GALV",H251="UN"),AND(E251="GALV",H251=""))),"GRR",IF(AND(B251='Dropdown Answer Key'!$B$12,E251="Unknown"),"Unknown SL",IF(AND(B251='Dropdown Answer Key'!$B$13,OR(F251="Lead",F251="U, May have L",F251="COM",F251="")),"Lead",IF(AND(B251='Dropdown Answer Key'!$B$13,OR(AND(F251="GALV",H251="Y"),AND(F251="GALV",H251="UN"),AND(F251="GALV",H251=""))),"GRR",IF(AND(B251='Dropdown Answer Key'!$B$13,F251="Unknown"),"Unknown SL",IF(AND(B251='Dropdown Answer Key'!$B$14,OR(E251="Lead",E251="U, May have L",E251="COM",E251="")),"Lead",IF(AND(B251='Dropdown Answer Key'!$B$14,OR(F251="Lead",F251="U, May have L",F251="COM",F251="")),"Lead",IF(AND(B251='Dropdown Answer Key'!$B$14,OR(AND(E251="GALV",H251="Y"),AND(E251="GALV",H251="UN"),AND(E251="GALV",H251=""),AND(F251="GALV",H251="Y"),AND(F251="GALV",H251="UN"),AND(F251="GALV",H251=""),AND(F251="GALV",I251="Y"),AND(F251="GALV",I251="UN"),AND(F251="GALV",I251=""))),"GRR",IF(AND(B251='Dropdown Answer Key'!$B$14,OR(E251="Unknown",F251="Unknown")),"Unknown SL","Non Lead")))))))))))</f>
        <v>Non Lead</v>
      </c>
      <c r="T251" s="114" t="str">
        <f>IF(OR(M251="",Q251="",S251="ERROR"),"BLANK",IF((AND(M251='Dropdown Answer Key'!$B$25,OR('Service Line Inventory'!S251="Lead",S251="Unknown SL"))),"Tier 1",IF(AND('Service Line Inventory'!M251='Dropdown Answer Key'!$B$26,OR('Service Line Inventory'!S251="Lead",S251="Unknown SL")),"Tier 2",IF(AND('Service Line Inventory'!M251='Dropdown Answer Key'!$B$27,OR('Service Line Inventory'!S251="Lead",S251="Unknown SL")),"Tier 2",IF('Service Line Inventory'!S251="GRR","Tier 3",IF((AND('Service Line Inventory'!M251='Dropdown Answer Key'!$B$25,'Service Line Inventory'!Q251='Dropdown Answer Key'!$M$25,O251='Dropdown Answer Key'!$G$27,'Service Line Inventory'!P251='Dropdown Answer Key'!$J$27,S251="Non Lead")),"Tier 4",IF((AND('Service Line Inventory'!M251='Dropdown Answer Key'!$B$25,'Service Line Inventory'!Q251='Dropdown Answer Key'!$M$25,O251='Dropdown Answer Key'!$G$27,S251="Non Lead")),"Tier 4",IF((AND('Service Line Inventory'!M251='Dropdown Answer Key'!$B$25,'Service Line Inventory'!Q251='Dropdown Answer Key'!$M$25,'Service Line Inventory'!P251='Dropdown Answer Key'!$J$27,S251="Non Lead")),"Tier 4","Tier 5"))))))))</f>
        <v>BLANK</v>
      </c>
      <c r="U251" s="115" t="str">
        <f t="shared" si="13"/>
        <v>NO</v>
      </c>
      <c r="V251" s="114" t="str">
        <f t="shared" si="14"/>
        <v>NO</v>
      </c>
      <c r="W251" s="114" t="str">
        <f t="shared" si="15"/>
        <v>NO</v>
      </c>
      <c r="X251" s="108"/>
      <c r="Y251" s="97"/>
      <c r="Z251" s="77"/>
    </row>
    <row r="252" spans="1:26" x14ac:dyDescent="0.3">
      <c r="A252" s="47">
        <v>1345</v>
      </c>
      <c r="B252" s="73" t="s">
        <v>76</v>
      </c>
      <c r="C252" s="125" t="s">
        <v>479</v>
      </c>
      <c r="D252" s="73" t="s">
        <v>73</v>
      </c>
      <c r="E252" s="73" t="s">
        <v>81</v>
      </c>
      <c r="F252" s="73" t="s">
        <v>81</v>
      </c>
      <c r="G252" s="90" t="s">
        <v>987</v>
      </c>
      <c r="H252" s="94" t="s">
        <v>73</v>
      </c>
      <c r="I252" s="82" t="s">
        <v>72</v>
      </c>
      <c r="J252" s="74" t="s">
        <v>989</v>
      </c>
      <c r="K252" s="74" t="s">
        <v>989</v>
      </c>
      <c r="L252" s="93" t="str">
        <f t="shared" si="12"/>
        <v>Non Lead</v>
      </c>
      <c r="M252" s="109"/>
      <c r="N252" s="73"/>
      <c r="O252" s="73"/>
      <c r="P252" s="73"/>
      <c r="Q252" s="72"/>
      <c r="R252" s="73"/>
      <c r="S252" s="98" t="str">
        <f>IF(OR(B252="",$C$3="",$G$3=""),"ERROR",IF(AND(B252='Dropdown Answer Key'!$B$12,OR(E252="Lead",E252="U, May have L",E252="COM",E252="")),"Lead",IF(AND(B252='Dropdown Answer Key'!$B$12,OR(AND(E252="GALV",H252="Y"),AND(E252="GALV",H252="UN"),AND(E252="GALV",H252=""))),"GRR",IF(AND(B252='Dropdown Answer Key'!$B$12,E252="Unknown"),"Unknown SL",IF(AND(B252='Dropdown Answer Key'!$B$13,OR(F252="Lead",F252="U, May have L",F252="COM",F252="")),"Lead",IF(AND(B252='Dropdown Answer Key'!$B$13,OR(AND(F252="GALV",H252="Y"),AND(F252="GALV",H252="UN"),AND(F252="GALV",H252=""))),"GRR",IF(AND(B252='Dropdown Answer Key'!$B$13,F252="Unknown"),"Unknown SL",IF(AND(B252='Dropdown Answer Key'!$B$14,OR(E252="Lead",E252="U, May have L",E252="COM",E252="")),"Lead",IF(AND(B252='Dropdown Answer Key'!$B$14,OR(F252="Lead",F252="U, May have L",F252="COM",F252="")),"Lead",IF(AND(B252='Dropdown Answer Key'!$B$14,OR(AND(E252="GALV",H252="Y"),AND(E252="GALV",H252="UN"),AND(E252="GALV",H252=""),AND(F252="GALV",H252="Y"),AND(F252="GALV",H252="UN"),AND(F252="GALV",H252=""),AND(F252="GALV",I252="Y"),AND(F252="GALV",I252="UN"),AND(F252="GALV",I252=""))),"GRR",IF(AND(B252='Dropdown Answer Key'!$B$14,OR(E252="Unknown",F252="Unknown")),"Unknown SL","Non Lead")))))))))))</f>
        <v>Non Lead</v>
      </c>
      <c r="T252" s="75" t="str">
        <f>IF(OR(M252="",Q252="",S252="ERROR"),"BLANK",IF((AND(M252='Dropdown Answer Key'!$B$25,OR('Service Line Inventory'!S252="Lead",S252="Unknown SL"))),"Tier 1",IF(AND('Service Line Inventory'!M252='Dropdown Answer Key'!$B$26,OR('Service Line Inventory'!S252="Lead",S252="Unknown SL")),"Tier 2",IF(AND('Service Line Inventory'!M252='Dropdown Answer Key'!$B$27,OR('Service Line Inventory'!S252="Lead",S252="Unknown SL")),"Tier 2",IF('Service Line Inventory'!S252="GRR","Tier 3",IF((AND('Service Line Inventory'!M252='Dropdown Answer Key'!$B$25,'Service Line Inventory'!Q252='Dropdown Answer Key'!$M$25,O252='Dropdown Answer Key'!$G$27,'Service Line Inventory'!P252='Dropdown Answer Key'!$J$27,S252="Non Lead")),"Tier 4",IF((AND('Service Line Inventory'!M252='Dropdown Answer Key'!$B$25,'Service Line Inventory'!Q252='Dropdown Answer Key'!$M$25,O252='Dropdown Answer Key'!$G$27,S252="Non Lead")),"Tier 4",IF((AND('Service Line Inventory'!M252='Dropdown Answer Key'!$B$25,'Service Line Inventory'!Q252='Dropdown Answer Key'!$M$25,'Service Line Inventory'!P252='Dropdown Answer Key'!$J$27,S252="Non Lead")),"Tier 4","Tier 5"))))))))</f>
        <v>BLANK</v>
      </c>
      <c r="U252" s="101" t="str">
        <f t="shared" si="13"/>
        <v>NO</v>
      </c>
      <c r="V252" s="75" t="str">
        <f t="shared" si="14"/>
        <v>NO</v>
      </c>
      <c r="W252" s="75" t="str">
        <f t="shared" si="15"/>
        <v>NO</v>
      </c>
      <c r="X252" s="107"/>
      <c r="Y252" s="76"/>
      <c r="Z252" s="77"/>
    </row>
    <row r="253" spans="1:26" x14ac:dyDescent="0.3">
      <c r="A253" s="47">
        <v>1350</v>
      </c>
      <c r="B253" s="73" t="s">
        <v>76</v>
      </c>
      <c r="C253" s="125" t="s">
        <v>480</v>
      </c>
      <c r="D253" s="73" t="s">
        <v>73</v>
      </c>
      <c r="E253" s="73" t="s">
        <v>81</v>
      </c>
      <c r="F253" s="73" t="s">
        <v>81</v>
      </c>
      <c r="G253" s="90" t="s">
        <v>987</v>
      </c>
      <c r="H253" s="94" t="s">
        <v>73</v>
      </c>
      <c r="I253" s="82" t="s">
        <v>72</v>
      </c>
      <c r="J253" s="74" t="s">
        <v>989</v>
      </c>
      <c r="K253" s="74" t="s">
        <v>989</v>
      </c>
      <c r="L253" s="94" t="str">
        <f t="shared" si="12"/>
        <v>Non Lead</v>
      </c>
      <c r="M253" s="110"/>
      <c r="N253" s="82"/>
      <c r="O253" s="82"/>
      <c r="P253" s="82"/>
      <c r="Q253" s="81"/>
      <c r="R253" s="82"/>
      <c r="S253" s="113" t="str">
        <f>IF(OR(B253="",$C$3="",$G$3=""),"ERROR",IF(AND(B253='Dropdown Answer Key'!$B$12,OR(E253="Lead",E253="U, May have L",E253="COM",E253="")),"Lead",IF(AND(B253='Dropdown Answer Key'!$B$12,OR(AND(E253="GALV",H253="Y"),AND(E253="GALV",H253="UN"),AND(E253="GALV",H253=""))),"GRR",IF(AND(B253='Dropdown Answer Key'!$B$12,E253="Unknown"),"Unknown SL",IF(AND(B253='Dropdown Answer Key'!$B$13,OR(F253="Lead",F253="U, May have L",F253="COM",F253="")),"Lead",IF(AND(B253='Dropdown Answer Key'!$B$13,OR(AND(F253="GALV",H253="Y"),AND(F253="GALV",H253="UN"),AND(F253="GALV",H253=""))),"GRR",IF(AND(B253='Dropdown Answer Key'!$B$13,F253="Unknown"),"Unknown SL",IF(AND(B253='Dropdown Answer Key'!$B$14,OR(E253="Lead",E253="U, May have L",E253="COM",E253="")),"Lead",IF(AND(B253='Dropdown Answer Key'!$B$14,OR(F253="Lead",F253="U, May have L",F253="COM",F253="")),"Lead",IF(AND(B253='Dropdown Answer Key'!$B$14,OR(AND(E253="GALV",H253="Y"),AND(E253="GALV",H253="UN"),AND(E253="GALV",H253=""),AND(F253="GALV",H253="Y"),AND(F253="GALV",H253="UN"),AND(F253="GALV",H253=""),AND(F253="GALV",I253="Y"),AND(F253="GALV",I253="UN"),AND(F253="GALV",I253=""))),"GRR",IF(AND(B253='Dropdown Answer Key'!$B$14,OR(E253="Unknown",F253="Unknown")),"Unknown SL","Non Lead")))))))))))</f>
        <v>Non Lead</v>
      </c>
      <c r="T253" s="114" t="str">
        <f>IF(OR(M253="",Q253="",S253="ERROR"),"BLANK",IF((AND(M253='Dropdown Answer Key'!$B$25,OR('Service Line Inventory'!S253="Lead",S253="Unknown SL"))),"Tier 1",IF(AND('Service Line Inventory'!M253='Dropdown Answer Key'!$B$26,OR('Service Line Inventory'!S253="Lead",S253="Unknown SL")),"Tier 2",IF(AND('Service Line Inventory'!M253='Dropdown Answer Key'!$B$27,OR('Service Line Inventory'!S253="Lead",S253="Unknown SL")),"Tier 2",IF('Service Line Inventory'!S253="GRR","Tier 3",IF((AND('Service Line Inventory'!M253='Dropdown Answer Key'!$B$25,'Service Line Inventory'!Q253='Dropdown Answer Key'!$M$25,O253='Dropdown Answer Key'!$G$27,'Service Line Inventory'!P253='Dropdown Answer Key'!$J$27,S253="Non Lead")),"Tier 4",IF((AND('Service Line Inventory'!M253='Dropdown Answer Key'!$B$25,'Service Line Inventory'!Q253='Dropdown Answer Key'!$M$25,O253='Dropdown Answer Key'!$G$27,S253="Non Lead")),"Tier 4",IF((AND('Service Line Inventory'!M253='Dropdown Answer Key'!$B$25,'Service Line Inventory'!Q253='Dropdown Answer Key'!$M$25,'Service Line Inventory'!P253='Dropdown Answer Key'!$J$27,S253="Non Lead")),"Tier 4","Tier 5"))))))))</f>
        <v>BLANK</v>
      </c>
      <c r="U253" s="115" t="str">
        <f t="shared" si="13"/>
        <v>NO</v>
      </c>
      <c r="V253" s="114" t="str">
        <f t="shared" si="14"/>
        <v>NO</v>
      </c>
      <c r="W253" s="114" t="str">
        <f t="shared" si="15"/>
        <v>NO</v>
      </c>
      <c r="X253" s="108"/>
      <c r="Y253" s="97"/>
      <c r="Z253" s="77"/>
    </row>
    <row r="254" spans="1:26" x14ac:dyDescent="0.3">
      <c r="A254" s="47">
        <v>1360</v>
      </c>
      <c r="B254" s="73" t="s">
        <v>76</v>
      </c>
      <c r="C254" s="125" t="s">
        <v>997</v>
      </c>
      <c r="D254" s="73" t="s">
        <v>73</v>
      </c>
      <c r="E254" s="73" t="s">
        <v>81</v>
      </c>
      <c r="F254" s="73" t="s">
        <v>81</v>
      </c>
      <c r="G254" s="90" t="s">
        <v>987</v>
      </c>
      <c r="H254" s="94" t="s">
        <v>73</v>
      </c>
      <c r="I254" s="82" t="s">
        <v>72</v>
      </c>
      <c r="J254" s="74" t="s">
        <v>989</v>
      </c>
      <c r="K254" s="74" t="s">
        <v>989</v>
      </c>
      <c r="L254" s="93" t="str">
        <f t="shared" si="12"/>
        <v>Non Lead</v>
      </c>
      <c r="M254" s="109"/>
      <c r="N254" s="73"/>
      <c r="O254" s="73"/>
      <c r="P254" s="73"/>
      <c r="Q254" s="72"/>
      <c r="R254" s="73"/>
      <c r="S254" s="98" t="str">
        <f>IF(OR(B254="",$C$3="",$G$3=""),"ERROR",IF(AND(B254='Dropdown Answer Key'!$B$12,OR(E254="Lead",E254="U, May have L",E254="COM",E254="")),"Lead",IF(AND(B254='Dropdown Answer Key'!$B$12,OR(AND(E254="GALV",H254="Y"),AND(E254="GALV",H254="UN"),AND(E254="GALV",H254=""))),"GRR",IF(AND(B254='Dropdown Answer Key'!$B$12,E254="Unknown"),"Unknown SL",IF(AND(B254='Dropdown Answer Key'!$B$13,OR(F254="Lead",F254="U, May have L",F254="COM",F254="")),"Lead",IF(AND(B254='Dropdown Answer Key'!$B$13,OR(AND(F254="GALV",H254="Y"),AND(F254="GALV",H254="UN"),AND(F254="GALV",H254=""))),"GRR",IF(AND(B254='Dropdown Answer Key'!$B$13,F254="Unknown"),"Unknown SL",IF(AND(B254='Dropdown Answer Key'!$B$14,OR(E254="Lead",E254="U, May have L",E254="COM",E254="")),"Lead",IF(AND(B254='Dropdown Answer Key'!$B$14,OR(F254="Lead",F254="U, May have L",F254="COM",F254="")),"Lead",IF(AND(B254='Dropdown Answer Key'!$B$14,OR(AND(E254="GALV",H254="Y"),AND(E254="GALV",H254="UN"),AND(E254="GALV",H254=""),AND(F254="GALV",H254="Y"),AND(F254="GALV",H254="UN"),AND(F254="GALV",H254=""),AND(F254="GALV",I254="Y"),AND(F254="GALV",I254="UN"),AND(F254="GALV",I254=""))),"GRR",IF(AND(B254='Dropdown Answer Key'!$B$14,OR(E254="Unknown",F254="Unknown")),"Unknown SL","Non Lead")))))))))))</f>
        <v>Non Lead</v>
      </c>
      <c r="T254" s="75" t="str">
        <f>IF(OR(M254="",Q254="",S254="ERROR"),"BLANK",IF((AND(M254='Dropdown Answer Key'!$B$25,OR('Service Line Inventory'!S254="Lead",S254="Unknown SL"))),"Tier 1",IF(AND('Service Line Inventory'!M254='Dropdown Answer Key'!$B$26,OR('Service Line Inventory'!S254="Lead",S254="Unknown SL")),"Tier 2",IF(AND('Service Line Inventory'!M254='Dropdown Answer Key'!$B$27,OR('Service Line Inventory'!S254="Lead",S254="Unknown SL")),"Tier 2",IF('Service Line Inventory'!S254="GRR","Tier 3",IF((AND('Service Line Inventory'!M254='Dropdown Answer Key'!$B$25,'Service Line Inventory'!Q254='Dropdown Answer Key'!$M$25,O254='Dropdown Answer Key'!$G$27,'Service Line Inventory'!P254='Dropdown Answer Key'!$J$27,S254="Non Lead")),"Tier 4",IF((AND('Service Line Inventory'!M254='Dropdown Answer Key'!$B$25,'Service Line Inventory'!Q254='Dropdown Answer Key'!$M$25,O254='Dropdown Answer Key'!$G$27,S254="Non Lead")),"Tier 4",IF((AND('Service Line Inventory'!M254='Dropdown Answer Key'!$B$25,'Service Line Inventory'!Q254='Dropdown Answer Key'!$M$25,'Service Line Inventory'!P254='Dropdown Answer Key'!$J$27,S254="Non Lead")),"Tier 4","Tier 5"))))))))</f>
        <v>BLANK</v>
      </c>
      <c r="U254" s="101" t="str">
        <f t="shared" si="13"/>
        <v>NO</v>
      </c>
      <c r="V254" s="75" t="str">
        <f t="shared" si="14"/>
        <v>NO</v>
      </c>
      <c r="W254" s="75" t="str">
        <f t="shared" si="15"/>
        <v>NO</v>
      </c>
      <c r="X254" s="107"/>
      <c r="Y254" s="76"/>
      <c r="Z254" s="77"/>
    </row>
    <row r="255" spans="1:26" x14ac:dyDescent="0.3">
      <c r="A255" s="47">
        <v>1370</v>
      </c>
      <c r="B255" s="73" t="s">
        <v>76</v>
      </c>
      <c r="C255" s="125" t="s">
        <v>481</v>
      </c>
      <c r="D255" s="73" t="s">
        <v>73</v>
      </c>
      <c r="E255" s="73" t="s">
        <v>81</v>
      </c>
      <c r="F255" s="73" t="s">
        <v>81</v>
      </c>
      <c r="G255" s="90" t="s">
        <v>987</v>
      </c>
      <c r="H255" s="94" t="s">
        <v>73</v>
      </c>
      <c r="I255" s="82" t="s">
        <v>72</v>
      </c>
      <c r="J255" s="74" t="s">
        <v>989</v>
      </c>
      <c r="K255" s="74" t="s">
        <v>989</v>
      </c>
      <c r="L255" s="94" t="str">
        <f t="shared" si="12"/>
        <v>Non Lead</v>
      </c>
      <c r="M255" s="110"/>
      <c r="N255" s="82"/>
      <c r="O255" s="82"/>
      <c r="P255" s="82"/>
      <c r="Q255" s="81"/>
      <c r="R255" s="82"/>
      <c r="S255" s="113" t="str">
        <f>IF(OR(B255="",$C$3="",$G$3=""),"ERROR",IF(AND(B255='Dropdown Answer Key'!$B$12,OR(E255="Lead",E255="U, May have L",E255="COM",E255="")),"Lead",IF(AND(B255='Dropdown Answer Key'!$B$12,OR(AND(E255="GALV",H255="Y"),AND(E255="GALV",H255="UN"),AND(E255="GALV",H255=""))),"GRR",IF(AND(B255='Dropdown Answer Key'!$B$12,E255="Unknown"),"Unknown SL",IF(AND(B255='Dropdown Answer Key'!$B$13,OR(F255="Lead",F255="U, May have L",F255="COM",F255="")),"Lead",IF(AND(B255='Dropdown Answer Key'!$B$13,OR(AND(F255="GALV",H255="Y"),AND(F255="GALV",H255="UN"),AND(F255="GALV",H255=""))),"GRR",IF(AND(B255='Dropdown Answer Key'!$B$13,F255="Unknown"),"Unknown SL",IF(AND(B255='Dropdown Answer Key'!$B$14,OR(E255="Lead",E255="U, May have L",E255="COM",E255="")),"Lead",IF(AND(B255='Dropdown Answer Key'!$B$14,OR(F255="Lead",F255="U, May have L",F255="COM",F255="")),"Lead",IF(AND(B255='Dropdown Answer Key'!$B$14,OR(AND(E255="GALV",H255="Y"),AND(E255="GALV",H255="UN"),AND(E255="GALV",H255=""),AND(F255="GALV",H255="Y"),AND(F255="GALV",H255="UN"),AND(F255="GALV",H255=""),AND(F255="GALV",I255="Y"),AND(F255="GALV",I255="UN"),AND(F255="GALV",I255=""))),"GRR",IF(AND(B255='Dropdown Answer Key'!$B$14,OR(E255="Unknown",F255="Unknown")),"Unknown SL","Non Lead")))))))))))</f>
        <v>Non Lead</v>
      </c>
      <c r="T255" s="114" t="str">
        <f>IF(OR(M255="",Q255="",S255="ERROR"),"BLANK",IF((AND(M255='Dropdown Answer Key'!$B$25,OR('Service Line Inventory'!S255="Lead",S255="Unknown SL"))),"Tier 1",IF(AND('Service Line Inventory'!M255='Dropdown Answer Key'!$B$26,OR('Service Line Inventory'!S255="Lead",S255="Unknown SL")),"Tier 2",IF(AND('Service Line Inventory'!M255='Dropdown Answer Key'!$B$27,OR('Service Line Inventory'!S255="Lead",S255="Unknown SL")),"Tier 2",IF('Service Line Inventory'!S255="GRR","Tier 3",IF((AND('Service Line Inventory'!M255='Dropdown Answer Key'!$B$25,'Service Line Inventory'!Q255='Dropdown Answer Key'!$M$25,O255='Dropdown Answer Key'!$G$27,'Service Line Inventory'!P255='Dropdown Answer Key'!$J$27,S255="Non Lead")),"Tier 4",IF((AND('Service Line Inventory'!M255='Dropdown Answer Key'!$B$25,'Service Line Inventory'!Q255='Dropdown Answer Key'!$M$25,O255='Dropdown Answer Key'!$G$27,S255="Non Lead")),"Tier 4",IF((AND('Service Line Inventory'!M255='Dropdown Answer Key'!$B$25,'Service Line Inventory'!Q255='Dropdown Answer Key'!$M$25,'Service Line Inventory'!P255='Dropdown Answer Key'!$J$27,S255="Non Lead")),"Tier 4","Tier 5"))))))))</f>
        <v>BLANK</v>
      </c>
      <c r="U255" s="115" t="str">
        <f t="shared" si="13"/>
        <v>NO</v>
      </c>
      <c r="V255" s="114" t="str">
        <f t="shared" si="14"/>
        <v>NO</v>
      </c>
      <c r="W255" s="114" t="str">
        <f t="shared" si="15"/>
        <v>NO</v>
      </c>
      <c r="X255" s="108"/>
      <c r="Y255" s="97"/>
      <c r="Z255" s="77"/>
    </row>
    <row r="256" spans="1:26" x14ac:dyDescent="0.3">
      <c r="A256" s="47">
        <v>1380</v>
      </c>
      <c r="B256" s="73" t="s">
        <v>76</v>
      </c>
      <c r="C256" s="125" t="s">
        <v>482</v>
      </c>
      <c r="D256" s="73" t="s">
        <v>73</v>
      </c>
      <c r="E256" s="73" t="s">
        <v>81</v>
      </c>
      <c r="F256" s="73" t="s">
        <v>81</v>
      </c>
      <c r="G256" s="89" t="s">
        <v>988</v>
      </c>
      <c r="H256" s="94" t="s">
        <v>73</v>
      </c>
      <c r="I256" s="82" t="s">
        <v>72</v>
      </c>
      <c r="J256" s="74" t="s">
        <v>989</v>
      </c>
      <c r="K256" s="74" t="s">
        <v>989</v>
      </c>
      <c r="L256" s="93" t="str">
        <f t="shared" si="12"/>
        <v>Non Lead</v>
      </c>
      <c r="M256" s="109"/>
      <c r="N256" s="73"/>
      <c r="O256" s="73"/>
      <c r="P256" s="73"/>
      <c r="Q256" s="72"/>
      <c r="R256" s="73"/>
      <c r="S256" s="98" t="str">
        <f>IF(OR(B256="",$C$3="",$G$3=""),"ERROR",IF(AND(B256='Dropdown Answer Key'!$B$12,OR(E256="Lead",E256="U, May have L",E256="COM",E256="")),"Lead",IF(AND(B256='Dropdown Answer Key'!$B$12,OR(AND(E256="GALV",H256="Y"),AND(E256="GALV",H256="UN"),AND(E256="GALV",H256=""))),"GRR",IF(AND(B256='Dropdown Answer Key'!$B$12,E256="Unknown"),"Unknown SL",IF(AND(B256='Dropdown Answer Key'!$B$13,OR(F256="Lead",F256="U, May have L",F256="COM",F256="")),"Lead",IF(AND(B256='Dropdown Answer Key'!$B$13,OR(AND(F256="GALV",H256="Y"),AND(F256="GALV",H256="UN"),AND(F256="GALV",H256=""))),"GRR",IF(AND(B256='Dropdown Answer Key'!$B$13,F256="Unknown"),"Unknown SL",IF(AND(B256='Dropdown Answer Key'!$B$14,OR(E256="Lead",E256="U, May have L",E256="COM",E256="")),"Lead",IF(AND(B256='Dropdown Answer Key'!$B$14,OR(F256="Lead",F256="U, May have L",F256="COM",F256="")),"Lead",IF(AND(B256='Dropdown Answer Key'!$B$14,OR(AND(E256="GALV",H256="Y"),AND(E256="GALV",H256="UN"),AND(E256="GALV",H256=""),AND(F256="GALV",H256="Y"),AND(F256="GALV",H256="UN"),AND(F256="GALV",H256=""),AND(F256="GALV",I256="Y"),AND(F256="GALV",I256="UN"),AND(F256="GALV",I256=""))),"GRR",IF(AND(B256='Dropdown Answer Key'!$B$14,OR(E256="Unknown",F256="Unknown")),"Unknown SL","Non Lead")))))))))))</f>
        <v>Non Lead</v>
      </c>
      <c r="T256" s="75" t="str">
        <f>IF(OR(M256="",Q256="",S256="ERROR"),"BLANK",IF((AND(M256='Dropdown Answer Key'!$B$25,OR('Service Line Inventory'!S256="Lead",S256="Unknown SL"))),"Tier 1",IF(AND('Service Line Inventory'!M256='Dropdown Answer Key'!$B$26,OR('Service Line Inventory'!S256="Lead",S256="Unknown SL")),"Tier 2",IF(AND('Service Line Inventory'!M256='Dropdown Answer Key'!$B$27,OR('Service Line Inventory'!S256="Lead",S256="Unknown SL")),"Tier 2",IF('Service Line Inventory'!S256="GRR","Tier 3",IF((AND('Service Line Inventory'!M256='Dropdown Answer Key'!$B$25,'Service Line Inventory'!Q256='Dropdown Answer Key'!$M$25,O256='Dropdown Answer Key'!$G$27,'Service Line Inventory'!P256='Dropdown Answer Key'!$J$27,S256="Non Lead")),"Tier 4",IF((AND('Service Line Inventory'!M256='Dropdown Answer Key'!$B$25,'Service Line Inventory'!Q256='Dropdown Answer Key'!$M$25,O256='Dropdown Answer Key'!$G$27,S256="Non Lead")),"Tier 4",IF((AND('Service Line Inventory'!M256='Dropdown Answer Key'!$B$25,'Service Line Inventory'!Q256='Dropdown Answer Key'!$M$25,'Service Line Inventory'!P256='Dropdown Answer Key'!$J$27,S256="Non Lead")),"Tier 4","Tier 5"))))))))</f>
        <v>BLANK</v>
      </c>
      <c r="U256" s="101" t="str">
        <f t="shared" si="13"/>
        <v>NO</v>
      </c>
      <c r="V256" s="75" t="str">
        <f t="shared" si="14"/>
        <v>NO</v>
      </c>
      <c r="W256" s="75" t="str">
        <f t="shared" si="15"/>
        <v>NO</v>
      </c>
      <c r="X256" s="107"/>
      <c r="Y256" s="76"/>
      <c r="Z256" s="77"/>
    </row>
    <row r="257" spans="1:26" x14ac:dyDescent="0.3">
      <c r="A257" s="47">
        <v>1385</v>
      </c>
      <c r="B257" s="73" t="s">
        <v>76</v>
      </c>
      <c r="C257" s="125" t="s">
        <v>1062</v>
      </c>
      <c r="D257" s="73" t="s">
        <v>73</v>
      </c>
      <c r="E257" s="73" t="s">
        <v>81</v>
      </c>
      <c r="F257" s="73" t="s">
        <v>81</v>
      </c>
      <c r="G257" s="89" t="s">
        <v>988</v>
      </c>
      <c r="H257" s="94" t="s">
        <v>73</v>
      </c>
      <c r="I257" s="82" t="s">
        <v>72</v>
      </c>
      <c r="J257" s="74" t="s">
        <v>989</v>
      </c>
      <c r="K257" s="74" t="s">
        <v>989</v>
      </c>
      <c r="L257" s="94" t="str">
        <f t="shared" si="12"/>
        <v>Non Lead</v>
      </c>
      <c r="M257" s="110"/>
      <c r="N257" s="82"/>
      <c r="O257" s="82"/>
      <c r="P257" s="82"/>
      <c r="Q257" s="81"/>
      <c r="R257" s="82"/>
      <c r="S257" s="113" t="str">
        <f>IF(OR(B257="",$C$3="",$G$3=""),"ERROR",IF(AND(B257='Dropdown Answer Key'!$B$12,OR(E257="Lead",E257="U, May have L",E257="COM",E257="")),"Lead",IF(AND(B257='Dropdown Answer Key'!$B$12,OR(AND(E257="GALV",H257="Y"),AND(E257="GALV",H257="UN"),AND(E257="GALV",H257=""))),"GRR",IF(AND(B257='Dropdown Answer Key'!$B$12,E257="Unknown"),"Unknown SL",IF(AND(B257='Dropdown Answer Key'!$B$13,OR(F257="Lead",F257="U, May have L",F257="COM",F257="")),"Lead",IF(AND(B257='Dropdown Answer Key'!$B$13,OR(AND(F257="GALV",H257="Y"),AND(F257="GALV",H257="UN"),AND(F257="GALV",H257=""))),"GRR",IF(AND(B257='Dropdown Answer Key'!$B$13,F257="Unknown"),"Unknown SL",IF(AND(B257='Dropdown Answer Key'!$B$14,OR(E257="Lead",E257="U, May have L",E257="COM",E257="")),"Lead",IF(AND(B257='Dropdown Answer Key'!$B$14,OR(F257="Lead",F257="U, May have L",F257="COM",F257="")),"Lead",IF(AND(B257='Dropdown Answer Key'!$B$14,OR(AND(E257="GALV",H257="Y"),AND(E257="GALV",H257="UN"),AND(E257="GALV",H257=""),AND(F257="GALV",H257="Y"),AND(F257="GALV",H257="UN"),AND(F257="GALV",H257=""),AND(F257="GALV",I257="Y"),AND(F257="GALV",I257="UN"),AND(F257="GALV",I257=""))),"GRR",IF(AND(B257='Dropdown Answer Key'!$B$14,OR(E257="Unknown",F257="Unknown")),"Unknown SL","Non Lead")))))))))))</f>
        <v>Non Lead</v>
      </c>
      <c r="T257" s="114" t="str">
        <f>IF(OR(M257="",Q257="",S257="ERROR"),"BLANK",IF((AND(M257='Dropdown Answer Key'!$B$25,OR('Service Line Inventory'!S257="Lead",S257="Unknown SL"))),"Tier 1",IF(AND('Service Line Inventory'!M257='Dropdown Answer Key'!$B$26,OR('Service Line Inventory'!S257="Lead",S257="Unknown SL")),"Tier 2",IF(AND('Service Line Inventory'!M257='Dropdown Answer Key'!$B$27,OR('Service Line Inventory'!S257="Lead",S257="Unknown SL")),"Tier 2",IF('Service Line Inventory'!S257="GRR","Tier 3",IF((AND('Service Line Inventory'!M257='Dropdown Answer Key'!$B$25,'Service Line Inventory'!Q257='Dropdown Answer Key'!$M$25,O257='Dropdown Answer Key'!$G$27,'Service Line Inventory'!P257='Dropdown Answer Key'!$J$27,S257="Non Lead")),"Tier 4",IF((AND('Service Line Inventory'!M257='Dropdown Answer Key'!$B$25,'Service Line Inventory'!Q257='Dropdown Answer Key'!$M$25,O257='Dropdown Answer Key'!$G$27,S257="Non Lead")),"Tier 4",IF((AND('Service Line Inventory'!M257='Dropdown Answer Key'!$B$25,'Service Line Inventory'!Q257='Dropdown Answer Key'!$M$25,'Service Line Inventory'!P257='Dropdown Answer Key'!$J$27,S257="Non Lead")),"Tier 4","Tier 5"))))))))</f>
        <v>BLANK</v>
      </c>
      <c r="U257" s="115" t="str">
        <f t="shared" si="13"/>
        <v>NO</v>
      </c>
      <c r="V257" s="114" t="str">
        <f t="shared" si="14"/>
        <v>NO</v>
      </c>
      <c r="W257" s="114" t="str">
        <f t="shared" si="15"/>
        <v>NO</v>
      </c>
      <c r="X257" s="108"/>
      <c r="Y257" s="97"/>
      <c r="Z257" s="77"/>
    </row>
    <row r="258" spans="1:26" x14ac:dyDescent="0.3">
      <c r="A258" s="47">
        <v>1389</v>
      </c>
      <c r="B258" s="73" t="s">
        <v>76</v>
      </c>
      <c r="C258" s="125" t="s">
        <v>483</v>
      </c>
      <c r="D258" s="73" t="s">
        <v>73</v>
      </c>
      <c r="E258" s="73" t="s">
        <v>81</v>
      </c>
      <c r="F258" s="73" t="s">
        <v>81</v>
      </c>
      <c r="G258" s="89" t="s">
        <v>988</v>
      </c>
      <c r="H258" s="94" t="s">
        <v>73</v>
      </c>
      <c r="I258" s="82" t="s">
        <v>72</v>
      </c>
      <c r="J258" s="74" t="s">
        <v>989</v>
      </c>
      <c r="K258" s="74" t="s">
        <v>989</v>
      </c>
      <c r="L258" s="93" t="str">
        <f t="shared" si="12"/>
        <v>Non Lead</v>
      </c>
      <c r="M258" s="109"/>
      <c r="N258" s="73"/>
      <c r="O258" s="73"/>
      <c r="P258" s="73"/>
      <c r="Q258" s="72"/>
      <c r="R258" s="73"/>
      <c r="S258" s="98" t="str">
        <f>IF(OR(B258="",$C$3="",$G$3=""),"ERROR",IF(AND(B258='Dropdown Answer Key'!$B$12,OR(E258="Lead",E258="U, May have L",E258="COM",E258="")),"Lead",IF(AND(B258='Dropdown Answer Key'!$B$12,OR(AND(E258="GALV",H258="Y"),AND(E258="GALV",H258="UN"),AND(E258="GALV",H258=""))),"GRR",IF(AND(B258='Dropdown Answer Key'!$B$12,E258="Unknown"),"Unknown SL",IF(AND(B258='Dropdown Answer Key'!$B$13,OR(F258="Lead",F258="U, May have L",F258="COM",F258="")),"Lead",IF(AND(B258='Dropdown Answer Key'!$B$13,OR(AND(F258="GALV",H258="Y"),AND(F258="GALV",H258="UN"),AND(F258="GALV",H258=""))),"GRR",IF(AND(B258='Dropdown Answer Key'!$B$13,F258="Unknown"),"Unknown SL",IF(AND(B258='Dropdown Answer Key'!$B$14,OR(E258="Lead",E258="U, May have L",E258="COM",E258="")),"Lead",IF(AND(B258='Dropdown Answer Key'!$B$14,OR(F258="Lead",F258="U, May have L",F258="COM",F258="")),"Lead",IF(AND(B258='Dropdown Answer Key'!$B$14,OR(AND(E258="GALV",H258="Y"),AND(E258="GALV",H258="UN"),AND(E258="GALV",H258=""),AND(F258="GALV",H258="Y"),AND(F258="GALV",H258="UN"),AND(F258="GALV",H258=""),AND(F258="GALV",I258="Y"),AND(F258="GALV",I258="UN"),AND(F258="GALV",I258=""))),"GRR",IF(AND(B258='Dropdown Answer Key'!$B$14,OR(E258="Unknown",F258="Unknown")),"Unknown SL","Non Lead")))))))))))</f>
        <v>Non Lead</v>
      </c>
      <c r="T258" s="75" t="str">
        <f>IF(OR(M258="",Q258="",S258="ERROR"),"BLANK",IF((AND(M258='Dropdown Answer Key'!$B$25,OR('Service Line Inventory'!S258="Lead",S258="Unknown SL"))),"Tier 1",IF(AND('Service Line Inventory'!M258='Dropdown Answer Key'!$B$26,OR('Service Line Inventory'!S258="Lead",S258="Unknown SL")),"Tier 2",IF(AND('Service Line Inventory'!M258='Dropdown Answer Key'!$B$27,OR('Service Line Inventory'!S258="Lead",S258="Unknown SL")),"Tier 2",IF('Service Line Inventory'!S258="GRR","Tier 3",IF((AND('Service Line Inventory'!M258='Dropdown Answer Key'!$B$25,'Service Line Inventory'!Q258='Dropdown Answer Key'!$M$25,O258='Dropdown Answer Key'!$G$27,'Service Line Inventory'!P258='Dropdown Answer Key'!$J$27,S258="Non Lead")),"Tier 4",IF((AND('Service Line Inventory'!M258='Dropdown Answer Key'!$B$25,'Service Line Inventory'!Q258='Dropdown Answer Key'!$M$25,O258='Dropdown Answer Key'!$G$27,S258="Non Lead")),"Tier 4",IF((AND('Service Line Inventory'!M258='Dropdown Answer Key'!$B$25,'Service Line Inventory'!Q258='Dropdown Answer Key'!$M$25,'Service Line Inventory'!P258='Dropdown Answer Key'!$J$27,S258="Non Lead")),"Tier 4","Tier 5"))))))))</f>
        <v>BLANK</v>
      </c>
      <c r="U258" s="101" t="str">
        <f t="shared" si="13"/>
        <v>NO</v>
      </c>
      <c r="V258" s="75" t="str">
        <f t="shared" si="14"/>
        <v>NO</v>
      </c>
      <c r="W258" s="75" t="str">
        <f t="shared" si="15"/>
        <v>NO</v>
      </c>
      <c r="X258" s="107"/>
      <c r="Y258" s="76"/>
      <c r="Z258" s="77"/>
    </row>
    <row r="259" spans="1:26" x14ac:dyDescent="0.3">
      <c r="A259" s="47">
        <v>1390</v>
      </c>
      <c r="B259" s="73" t="s">
        <v>76</v>
      </c>
      <c r="C259" s="125" t="s">
        <v>1063</v>
      </c>
      <c r="D259" s="73" t="s">
        <v>73</v>
      </c>
      <c r="E259" s="73" t="s">
        <v>81</v>
      </c>
      <c r="F259" s="73" t="s">
        <v>81</v>
      </c>
      <c r="G259" s="89" t="s">
        <v>988</v>
      </c>
      <c r="H259" s="94" t="s">
        <v>73</v>
      </c>
      <c r="I259" s="82" t="s">
        <v>72</v>
      </c>
      <c r="J259" s="74" t="s">
        <v>989</v>
      </c>
      <c r="K259" s="74" t="s">
        <v>989</v>
      </c>
      <c r="L259" s="94" t="str">
        <f t="shared" si="12"/>
        <v>Non Lead</v>
      </c>
      <c r="M259" s="110"/>
      <c r="N259" s="82"/>
      <c r="O259" s="82"/>
      <c r="P259" s="82"/>
      <c r="Q259" s="81"/>
      <c r="R259" s="82"/>
      <c r="S259" s="113" t="str">
        <f>IF(OR(B259="",$C$3="",$G$3=""),"ERROR",IF(AND(B259='Dropdown Answer Key'!$B$12,OR(E259="Lead",E259="U, May have L",E259="COM",E259="")),"Lead",IF(AND(B259='Dropdown Answer Key'!$B$12,OR(AND(E259="GALV",H259="Y"),AND(E259="GALV",H259="UN"),AND(E259="GALV",H259=""))),"GRR",IF(AND(B259='Dropdown Answer Key'!$B$12,E259="Unknown"),"Unknown SL",IF(AND(B259='Dropdown Answer Key'!$B$13,OR(F259="Lead",F259="U, May have L",F259="COM",F259="")),"Lead",IF(AND(B259='Dropdown Answer Key'!$B$13,OR(AND(F259="GALV",H259="Y"),AND(F259="GALV",H259="UN"),AND(F259="GALV",H259=""))),"GRR",IF(AND(B259='Dropdown Answer Key'!$B$13,F259="Unknown"),"Unknown SL",IF(AND(B259='Dropdown Answer Key'!$B$14,OR(E259="Lead",E259="U, May have L",E259="COM",E259="")),"Lead",IF(AND(B259='Dropdown Answer Key'!$B$14,OR(F259="Lead",F259="U, May have L",F259="COM",F259="")),"Lead",IF(AND(B259='Dropdown Answer Key'!$B$14,OR(AND(E259="GALV",H259="Y"),AND(E259="GALV",H259="UN"),AND(E259="GALV",H259=""),AND(F259="GALV",H259="Y"),AND(F259="GALV",H259="UN"),AND(F259="GALV",H259=""),AND(F259="GALV",I259="Y"),AND(F259="GALV",I259="UN"),AND(F259="GALV",I259=""))),"GRR",IF(AND(B259='Dropdown Answer Key'!$B$14,OR(E259="Unknown",F259="Unknown")),"Unknown SL","Non Lead")))))))))))</f>
        <v>Non Lead</v>
      </c>
      <c r="T259" s="114" t="str">
        <f>IF(OR(M259="",Q259="",S259="ERROR"),"BLANK",IF((AND(M259='Dropdown Answer Key'!$B$25,OR('Service Line Inventory'!S259="Lead",S259="Unknown SL"))),"Tier 1",IF(AND('Service Line Inventory'!M259='Dropdown Answer Key'!$B$26,OR('Service Line Inventory'!S259="Lead",S259="Unknown SL")),"Tier 2",IF(AND('Service Line Inventory'!M259='Dropdown Answer Key'!$B$27,OR('Service Line Inventory'!S259="Lead",S259="Unknown SL")),"Tier 2",IF('Service Line Inventory'!S259="GRR","Tier 3",IF((AND('Service Line Inventory'!M259='Dropdown Answer Key'!$B$25,'Service Line Inventory'!Q259='Dropdown Answer Key'!$M$25,O259='Dropdown Answer Key'!$G$27,'Service Line Inventory'!P259='Dropdown Answer Key'!$J$27,S259="Non Lead")),"Tier 4",IF((AND('Service Line Inventory'!M259='Dropdown Answer Key'!$B$25,'Service Line Inventory'!Q259='Dropdown Answer Key'!$M$25,O259='Dropdown Answer Key'!$G$27,S259="Non Lead")),"Tier 4",IF((AND('Service Line Inventory'!M259='Dropdown Answer Key'!$B$25,'Service Line Inventory'!Q259='Dropdown Answer Key'!$M$25,'Service Line Inventory'!P259='Dropdown Answer Key'!$J$27,S259="Non Lead")),"Tier 4","Tier 5"))))))))</f>
        <v>BLANK</v>
      </c>
      <c r="U259" s="115" t="str">
        <f t="shared" si="13"/>
        <v>NO</v>
      </c>
      <c r="V259" s="114" t="str">
        <f t="shared" si="14"/>
        <v>NO</v>
      </c>
      <c r="W259" s="114" t="str">
        <f t="shared" si="15"/>
        <v>NO</v>
      </c>
      <c r="X259" s="108"/>
      <c r="Y259" s="97"/>
      <c r="Z259" s="77"/>
    </row>
    <row r="260" spans="1:26" x14ac:dyDescent="0.3">
      <c r="A260" s="47">
        <v>1391</v>
      </c>
      <c r="B260" s="73" t="s">
        <v>76</v>
      </c>
      <c r="C260" s="125" t="s">
        <v>484</v>
      </c>
      <c r="D260" s="73" t="s">
        <v>73</v>
      </c>
      <c r="E260" s="73" t="s">
        <v>81</v>
      </c>
      <c r="F260" s="73" t="s">
        <v>81</v>
      </c>
      <c r="G260" s="89" t="s">
        <v>988</v>
      </c>
      <c r="H260" s="94" t="s">
        <v>73</v>
      </c>
      <c r="I260" s="82" t="s">
        <v>72</v>
      </c>
      <c r="J260" s="74" t="s">
        <v>989</v>
      </c>
      <c r="K260" s="74" t="s">
        <v>989</v>
      </c>
      <c r="L260" s="93" t="str">
        <f t="shared" si="12"/>
        <v>Non Lead</v>
      </c>
      <c r="M260" s="109"/>
      <c r="N260" s="73"/>
      <c r="O260" s="73"/>
      <c r="P260" s="73"/>
      <c r="Q260" s="72"/>
      <c r="R260" s="73"/>
      <c r="S260" s="98" t="str">
        <f>IF(OR(B260="",$C$3="",$G$3=""),"ERROR",IF(AND(B260='Dropdown Answer Key'!$B$12,OR(E260="Lead",E260="U, May have L",E260="COM",E260="")),"Lead",IF(AND(B260='Dropdown Answer Key'!$B$12,OR(AND(E260="GALV",H260="Y"),AND(E260="GALV",H260="UN"),AND(E260="GALV",H260=""))),"GRR",IF(AND(B260='Dropdown Answer Key'!$B$12,E260="Unknown"),"Unknown SL",IF(AND(B260='Dropdown Answer Key'!$B$13,OR(F260="Lead",F260="U, May have L",F260="COM",F260="")),"Lead",IF(AND(B260='Dropdown Answer Key'!$B$13,OR(AND(F260="GALV",H260="Y"),AND(F260="GALV",H260="UN"),AND(F260="GALV",H260=""))),"GRR",IF(AND(B260='Dropdown Answer Key'!$B$13,F260="Unknown"),"Unknown SL",IF(AND(B260='Dropdown Answer Key'!$B$14,OR(E260="Lead",E260="U, May have L",E260="COM",E260="")),"Lead",IF(AND(B260='Dropdown Answer Key'!$B$14,OR(F260="Lead",F260="U, May have L",F260="COM",F260="")),"Lead",IF(AND(B260='Dropdown Answer Key'!$B$14,OR(AND(E260="GALV",H260="Y"),AND(E260="GALV",H260="UN"),AND(E260="GALV",H260=""),AND(F260="GALV",H260="Y"),AND(F260="GALV",H260="UN"),AND(F260="GALV",H260=""),AND(F260="GALV",I260="Y"),AND(F260="GALV",I260="UN"),AND(F260="GALV",I260=""))),"GRR",IF(AND(B260='Dropdown Answer Key'!$B$14,OR(E260="Unknown",F260="Unknown")),"Unknown SL","Non Lead")))))))))))</f>
        <v>Non Lead</v>
      </c>
      <c r="T260" s="75" t="str">
        <f>IF(OR(M260="",Q260="",S260="ERROR"),"BLANK",IF((AND(M260='Dropdown Answer Key'!$B$25,OR('Service Line Inventory'!S260="Lead",S260="Unknown SL"))),"Tier 1",IF(AND('Service Line Inventory'!M260='Dropdown Answer Key'!$B$26,OR('Service Line Inventory'!S260="Lead",S260="Unknown SL")),"Tier 2",IF(AND('Service Line Inventory'!M260='Dropdown Answer Key'!$B$27,OR('Service Line Inventory'!S260="Lead",S260="Unknown SL")),"Tier 2",IF('Service Line Inventory'!S260="GRR","Tier 3",IF((AND('Service Line Inventory'!M260='Dropdown Answer Key'!$B$25,'Service Line Inventory'!Q260='Dropdown Answer Key'!$M$25,O260='Dropdown Answer Key'!$G$27,'Service Line Inventory'!P260='Dropdown Answer Key'!$J$27,S260="Non Lead")),"Tier 4",IF((AND('Service Line Inventory'!M260='Dropdown Answer Key'!$B$25,'Service Line Inventory'!Q260='Dropdown Answer Key'!$M$25,O260='Dropdown Answer Key'!$G$27,S260="Non Lead")),"Tier 4",IF((AND('Service Line Inventory'!M260='Dropdown Answer Key'!$B$25,'Service Line Inventory'!Q260='Dropdown Answer Key'!$M$25,'Service Line Inventory'!P260='Dropdown Answer Key'!$J$27,S260="Non Lead")),"Tier 4","Tier 5"))))))))</f>
        <v>BLANK</v>
      </c>
      <c r="U260" s="101" t="str">
        <f t="shared" si="13"/>
        <v>NO</v>
      </c>
      <c r="V260" s="75" t="str">
        <f t="shared" si="14"/>
        <v>NO</v>
      </c>
      <c r="W260" s="75" t="str">
        <f t="shared" si="15"/>
        <v>NO</v>
      </c>
      <c r="X260" s="107"/>
      <c r="Y260" s="76"/>
      <c r="Z260" s="77"/>
    </row>
    <row r="261" spans="1:26" x14ac:dyDescent="0.3">
      <c r="A261" s="47">
        <v>1392</v>
      </c>
      <c r="B261" s="73" t="s">
        <v>76</v>
      </c>
      <c r="C261" s="125" t="s">
        <v>485</v>
      </c>
      <c r="D261" s="73" t="s">
        <v>73</v>
      </c>
      <c r="E261" s="73" t="s">
        <v>81</v>
      </c>
      <c r="F261" s="73" t="s">
        <v>81</v>
      </c>
      <c r="G261" s="89" t="s">
        <v>986</v>
      </c>
      <c r="H261" s="94" t="s">
        <v>73</v>
      </c>
      <c r="I261" s="82" t="s">
        <v>72</v>
      </c>
      <c r="J261" s="74" t="s">
        <v>989</v>
      </c>
      <c r="K261" s="74" t="s">
        <v>989</v>
      </c>
      <c r="L261" s="94" t="str">
        <f t="shared" si="12"/>
        <v>Non Lead</v>
      </c>
      <c r="M261" s="110"/>
      <c r="N261" s="82"/>
      <c r="O261" s="82"/>
      <c r="P261" s="82"/>
      <c r="Q261" s="81"/>
      <c r="R261" s="82"/>
      <c r="S261" s="113" t="str">
        <f>IF(OR(B261="",$C$3="",$G$3=""),"ERROR",IF(AND(B261='Dropdown Answer Key'!$B$12,OR(E261="Lead",E261="U, May have L",E261="COM",E261="")),"Lead",IF(AND(B261='Dropdown Answer Key'!$B$12,OR(AND(E261="GALV",H261="Y"),AND(E261="GALV",H261="UN"),AND(E261="GALV",H261=""))),"GRR",IF(AND(B261='Dropdown Answer Key'!$B$12,E261="Unknown"),"Unknown SL",IF(AND(B261='Dropdown Answer Key'!$B$13,OR(F261="Lead",F261="U, May have L",F261="COM",F261="")),"Lead",IF(AND(B261='Dropdown Answer Key'!$B$13,OR(AND(F261="GALV",H261="Y"),AND(F261="GALV",H261="UN"),AND(F261="GALV",H261=""))),"GRR",IF(AND(B261='Dropdown Answer Key'!$B$13,F261="Unknown"),"Unknown SL",IF(AND(B261='Dropdown Answer Key'!$B$14,OR(E261="Lead",E261="U, May have L",E261="COM",E261="")),"Lead",IF(AND(B261='Dropdown Answer Key'!$B$14,OR(F261="Lead",F261="U, May have L",F261="COM",F261="")),"Lead",IF(AND(B261='Dropdown Answer Key'!$B$14,OR(AND(E261="GALV",H261="Y"),AND(E261="GALV",H261="UN"),AND(E261="GALV",H261=""),AND(F261="GALV",H261="Y"),AND(F261="GALV",H261="UN"),AND(F261="GALV",H261=""),AND(F261="GALV",I261="Y"),AND(F261="GALV",I261="UN"),AND(F261="GALV",I261=""))),"GRR",IF(AND(B261='Dropdown Answer Key'!$B$14,OR(E261="Unknown",F261="Unknown")),"Unknown SL","Non Lead")))))))))))</f>
        <v>Non Lead</v>
      </c>
      <c r="T261" s="114" t="str">
        <f>IF(OR(M261="",Q261="",S261="ERROR"),"BLANK",IF((AND(M261='Dropdown Answer Key'!$B$25,OR('Service Line Inventory'!S261="Lead",S261="Unknown SL"))),"Tier 1",IF(AND('Service Line Inventory'!M261='Dropdown Answer Key'!$B$26,OR('Service Line Inventory'!S261="Lead",S261="Unknown SL")),"Tier 2",IF(AND('Service Line Inventory'!M261='Dropdown Answer Key'!$B$27,OR('Service Line Inventory'!S261="Lead",S261="Unknown SL")),"Tier 2",IF('Service Line Inventory'!S261="GRR","Tier 3",IF((AND('Service Line Inventory'!M261='Dropdown Answer Key'!$B$25,'Service Line Inventory'!Q261='Dropdown Answer Key'!$M$25,O261='Dropdown Answer Key'!$G$27,'Service Line Inventory'!P261='Dropdown Answer Key'!$J$27,S261="Non Lead")),"Tier 4",IF((AND('Service Line Inventory'!M261='Dropdown Answer Key'!$B$25,'Service Line Inventory'!Q261='Dropdown Answer Key'!$M$25,O261='Dropdown Answer Key'!$G$27,S261="Non Lead")),"Tier 4",IF((AND('Service Line Inventory'!M261='Dropdown Answer Key'!$B$25,'Service Line Inventory'!Q261='Dropdown Answer Key'!$M$25,'Service Line Inventory'!P261='Dropdown Answer Key'!$J$27,S261="Non Lead")),"Tier 4","Tier 5"))))))))</f>
        <v>BLANK</v>
      </c>
      <c r="U261" s="115" t="str">
        <f t="shared" si="13"/>
        <v>NO</v>
      </c>
      <c r="V261" s="114" t="str">
        <f t="shared" si="14"/>
        <v>NO</v>
      </c>
      <c r="W261" s="114" t="str">
        <f t="shared" si="15"/>
        <v>NO</v>
      </c>
      <c r="X261" s="108"/>
      <c r="Y261" s="97"/>
      <c r="Z261" s="77"/>
    </row>
    <row r="262" spans="1:26" x14ac:dyDescent="0.3">
      <c r="A262" s="47">
        <v>1393</v>
      </c>
      <c r="B262" s="73" t="s">
        <v>76</v>
      </c>
      <c r="C262" s="125" t="s">
        <v>486</v>
      </c>
      <c r="D262" s="73" t="s">
        <v>73</v>
      </c>
      <c r="E262" s="73" t="s">
        <v>81</v>
      </c>
      <c r="F262" s="73" t="s">
        <v>81</v>
      </c>
      <c r="G262" s="89" t="s">
        <v>986</v>
      </c>
      <c r="H262" s="94" t="s">
        <v>73</v>
      </c>
      <c r="I262" s="82" t="s">
        <v>72</v>
      </c>
      <c r="J262" s="74" t="s">
        <v>989</v>
      </c>
      <c r="K262" s="74" t="s">
        <v>989</v>
      </c>
      <c r="L262" s="93" t="str">
        <f t="shared" ref="L262:L325" si="16">S262</f>
        <v>Non Lead</v>
      </c>
      <c r="M262" s="109"/>
      <c r="N262" s="73"/>
      <c r="O262" s="73"/>
      <c r="P262" s="73"/>
      <c r="Q262" s="72"/>
      <c r="R262" s="73"/>
      <c r="S262" s="98" t="str">
        <f>IF(OR(B262="",$C$3="",$G$3=""),"ERROR",IF(AND(B262='Dropdown Answer Key'!$B$12,OR(E262="Lead",E262="U, May have L",E262="COM",E262="")),"Lead",IF(AND(B262='Dropdown Answer Key'!$B$12,OR(AND(E262="GALV",H262="Y"),AND(E262="GALV",H262="UN"),AND(E262="GALV",H262=""))),"GRR",IF(AND(B262='Dropdown Answer Key'!$B$12,E262="Unknown"),"Unknown SL",IF(AND(B262='Dropdown Answer Key'!$B$13,OR(F262="Lead",F262="U, May have L",F262="COM",F262="")),"Lead",IF(AND(B262='Dropdown Answer Key'!$B$13,OR(AND(F262="GALV",H262="Y"),AND(F262="GALV",H262="UN"),AND(F262="GALV",H262=""))),"GRR",IF(AND(B262='Dropdown Answer Key'!$B$13,F262="Unknown"),"Unknown SL",IF(AND(B262='Dropdown Answer Key'!$B$14,OR(E262="Lead",E262="U, May have L",E262="COM",E262="")),"Lead",IF(AND(B262='Dropdown Answer Key'!$B$14,OR(F262="Lead",F262="U, May have L",F262="COM",F262="")),"Lead",IF(AND(B262='Dropdown Answer Key'!$B$14,OR(AND(E262="GALV",H262="Y"),AND(E262="GALV",H262="UN"),AND(E262="GALV",H262=""),AND(F262="GALV",H262="Y"),AND(F262="GALV",H262="UN"),AND(F262="GALV",H262=""),AND(F262="GALV",I262="Y"),AND(F262="GALV",I262="UN"),AND(F262="GALV",I262=""))),"GRR",IF(AND(B262='Dropdown Answer Key'!$B$14,OR(E262="Unknown",F262="Unknown")),"Unknown SL","Non Lead")))))))))))</f>
        <v>Non Lead</v>
      </c>
      <c r="T262" s="75" t="str">
        <f>IF(OR(M262="",Q262="",S262="ERROR"),"BLANK",IF((AND(M262='Dropdown Answer Key'!$B$25,OR('Service Line Inventory'!S262="Lead",S262="Unknown SL"))),"Tier 1",IF(AND('Service Line Inventory'!M262='Dropdown Answer Key'!$B$26,OR('Service Line Inventory'!S262="Lead",S262="Unknown SL")),"Tier 2",IF(AND('Service Line Inventory'!M262='Dropdown Answer Key'!$B$27,OR('Service Line Inventory'!S262="Lead",S262="Unknown SL")),"Tier 2",IF('Service Line Inventory'!S262="GRR","Tier 3",IF((AND('Service Line Inventory'!M262='Dropdown Answer Key'!$B$25,'Service Line Inventory'!Q262='Dropdown Answer Key'!$M$25,O262='Dropdown Answer Key'!$G$27,'Service Line Inventory'!P262='Dropdown Answer Key'!$J$27,S262="Non Lead")),"Tier 4",IF((AND('Service Line Inventory'!M262='Dropdown Answer Key'!$B$25,'Service Line Inventory'!Q262='Dropdown Answer Key'!$M$25,O262='Dropdown Answer Key'!$G$27,S262="Non Lead")),"Tier 4",IF((AND('Service Line Inventory'!M262='Dropdown Answer Key'!$B$25,'Service Line Inventory'!Q262='Dropdown Answer Key'!$M$25,'Service Line Inventory'!P262='Dropdown Answer Key'!$J$27,S262="Non Lead")),"Tier 4","Tier 5"))))))))</f>
        <v>BLANK</v>
      </c>
      <c r="U262" s="101" t="str">
        <f t="shared" si="13"/>
        <v>NO</v>
      </c>
      <c r="V262" s="75" t="str">
        <f t="shared" si="14"/>
        <v>NO</v>
      </c>
      <c r="W262" s="75" t="str">
        <f t="shared" si="15"/>
        <v>NO</v>
      </c>
      <c r="X262" s="107"/>
      <c r="Y262" s="76"/>
      <c r="Z262" s="77"/>
    </row>
    <row r="263" spans="1:26" x14ac:dyDescent="0.3">
      <c r="A263" s="47">
        <v>1394</v>
      </c>
      <c r="B263" s="73" t="s">
        <v>76</v>
      </c>
      <c r="C263" s="125" t="s">
        <v>487</v>
      </c>
      <c r="D263" s="73" t="s">
        <v>73</v>
      </c>
      <c r="E263" s="73" t="s">
        <v>81</v>
      </c>
      <c r="F263" s="73" t="s">
        <v>81</v>
      </c>
      <c r="G263" s="89" t="s">
        <v>986</v>
      </c>
      <c r="H263" s="94" t="s">
        <v>73</v>
      </c>
      <c r="I263" s="82" t="s">
        <v>72</v>
      </c>
      <c r="J263" s="74" t="s">
        <v>989</v>
      </c>
      <c r="K263" s="74" t="s">
        <v>989</v>
      </c>
      <c r="L263" s="94" t="str">
        <f t="shared" si="16"/>
        <v>Non Lead</v>
      </c>
      <c r="M263" s="110"/>
      <c r="N263" s="82"/>
      <c r="O263" s="82"/>
      <c r="P263" s="82"/>
      <c r="Q263" s="81"/>
      <c r="R263" s="82"/>
      <c r="S263" s="113" t="str">
        <f>IF(OR(B263="",$C$3="",$G$3=""),"ERROR",IF(AND(B263='Dropdown Answer Key'!$B$12,OR(E263="Lead",E263="U, May have L",E263="COM",E263="")),"Lead",IF(AND(B263='Dropdown Answer Key'!$B$12,OR(AND(E263="GALV",H263="Y"),AND(E263="GALV",H263="UN"),AND(E263="GALV",H263=""))),"GRR",IF(AND(B263='Dropdown Answer Key'!$B$12,E263="Unknown"),"Unknown SL",IF(AND(B263='Dropdown Answer Key'!$B$13,OR(F263="Lead",F263="U, May have L",F263="COM",F263="")),"Lead",IF(AND(B263='Dropdown Answer Key'!$B$13,OR(AND(F263="GALV",H263="Y"),AND(F263="GALV",H263="UN"),AND(F263="GALV",H263=""))),"GRR",IF(AND(B263='Dropdown Answer Key'!$B$13,F263="Unknown"),"Unknown SL",IF(AND(B263='Dropdown Answer Key'!$B$14,OR(E263="Lead",E263="U, May have L",E263="COM",E263="")),"Lead",IF(AND(B263='Dropdown Answer Key'!$B$14,OR(F263="Lead",F263="U, May have L",F263="COM",F263="")),"Lead",IF(AND(B263='Dropdown Answer Key'!$B$14,OR(AND(E263="GALV",H263="Y"),AND(E263="GALV",H263="UN"),AND(E263="GALV",H263=""),AND(F263="GALV",H263="Y"),AND(F263="GALV",H263="UN"),AND(F263="GALV",H263=""),AND(F263="GALV",I263="Y"),AND(F263="GALV",I263="UN"),AND(F263="GALV",I263=""))),"GRR",IF(AND(B263='Dropdown Answer Key'!$B$14,OR(E263="Unknown",F263="Unknown")),"Unknown SL","Non Lead")))))))))))</f>
        <v>Non Lead</v>
      </c>
      <c r="T263" s="114" t="str">
        <f>IF(OR(M263="",Q263="",S263="ERROR"),"BLANK",IF((AND(M263='Dropdown Answer Key'!$B$25,OR('Service Line Inventory'!S263="Lead",S263="Unknown SL"))),"Tier 1",IF(AND('Service Line Inventory'!M263='Dropdown Answer Key'!$B$26,OR('Service Line Inventory'!S263="Lead",S263="Unknown SL")),"Tier 2",IF(AND('Service Line Inventory'!M263='Dropdown Answer Key'!$B$27,OR('Service Line Inventory'!S263="Lead",S263="Unknown SL")),"Tier 2",IF('Service Line Inventory'!S263="GRR","Tier 3",IF((AND('Service Line Inventory'!M263='Dropdown Answer Key'!$B$25,'Service Line Inventory'!Q263='Dropdown Answer Key'!$M$25,O263='Dropdown Answer Key'!$G$27,'Service Line Inventory'!P263='Dropdown Answer Key'!$J$27,S263="Non Lead")),"Tier 4",IF((AND('Service Line Inventory'!M263='Dropdown Answer Key'!$B$25,'Service Line Inventory'!Q263='Dropdown Answer Key'!$M$25,O263='Dropdown Answer Key'!$G$27,S263="Non Lead")),"Tier 4",IF((AND('Service Line Inventory'!M263='Dropdown Answer Key'!$B$25,'Service Line Inventory'!Q263='Dropdown Answer Key'!$M$25,'Service Line Inventory'!P263='Dropdown Answer Key'!$J$27,S263="Non Lead")),"Tier 4","Tier 5"))))))))</f>
        <v>BLANK</v>
      </c>
      <c r="U263" s="115" t="str">
        <f t="shared" ref="U263:U326" si="17">IF(OR(S263="LEAD",S263="GRR",S263="Unknown SL"),"YES",IF(S263="ERROR","ERROR","NO"))</f>
        <v>NO</v>
      </c>
      <c r="V263" s="114" t="str">
        <f t="shared" ref="V263:V326" si="18">IF((OR(S263="LEAD",S263="GRR",S263="Unknown SL")),"YES",IF(S263="ERROR","ERROR","NO"))</f>
        <v>NO</v>
      </c>
      <c r="W263" s="114" t="str">
        <f t="shared" ref="W263:W326" si="19">IF(V263="YES","YES","NO")</f>
        <v>NO</v>
      </c>
      <c r="X263" s="108"/>
      <c r="Y263" s="97"/>
      <c r="Z263" s="77"/>
    </row>
    <row r="264" spans="1:26" x14ac:dyDescent="0.3">
      <c r="A264" s="47">
        <v>1395</v>
      </c>
      <c r="B264" s="73" t="s">
        <v>76</v>
      </c>
      <c r="C264" s="125" t="s">
        <v>1019</v>
      </c>
      <c r="D264" s="73" t="s">
        <v>73</v>
      </c>
      <c r="E264" s="73" t="s">
        <v>81</v>
      </c>
      <c r="F264" s="73" t="s">
        <v>81</v>
      </c>
      <c r="G264" s="89" t="s">
        <v>986</v>
      </c>
      <c r="H264" s="94" t="s">
        <v>73</v>
      </c>
      <c r="I264" s="82" t="s">
        <v>72</v>
      </c>
      <c r="J264" s="74" t="s">
        <v>989</v>
      </c>
      <c r="K264" s="74" t="s">
        <v>989</v>
      </c>
      <c r="L264" s="93" t="str">
        <f t="shared" si="16"/>
        <v>Non Lead</v>
      </c>
      <c r="M264" s="109"/>
      <c r="N264" s="73"/>
      <c r="O264" s="73"/>
      <c r="P264" s="73"/>
      <c r="Q264" s="72"/>
      <c r="R264" s="73"/>
      <c r="S264" s="98" t="str">
        <f>IF(OR(B264="",$C$3="",$G$3=""),"ERROR",IF(AND(B264='Dropdown Answer Key'!$B$12,OR(E264="Lead",E264="U, May have L",E264="COM",E264="")),"Lead",IF(AND(B264='Dropdown Answer Key'!$B$12,OR(AND(E264="GALV",H264="Y"),AND(E264="GALV",H264="UN"),AND(E264="GALV",H264=""))),"GRR",IF(AND(B264='Dropdown Answer Key'!$B$12,E264="Unknown"),"Unknown SL",IF(AND(B264='Dropdown Answer Key'!$B$13,OR(F264="Lead",F264="U, May have L",F264="COM",F264="")),"Lead",IF(AND(B264='Dropdown Answer Key'!$B$13,OR(AND(F264="GALV",H264="Y"),AND(F264="GALV",H264="UN"),AND(F264="GALV",H264=""))),"GRR",IF(AND(B264='Dropdown Answer Key'!$B$13,F264="Unknown"),"Unknown SL",IF(AND(B264='Dropdown Answer Key'!$B$14,OR(E264="Lead",E264="U, May have L",E264="COM",E264="")),"Lead",IF(AND(B264='Dropdown Answer Key'!$B$14,OR(F264="Lead",F264="U, May have L",F264="COM",F264="")),"Lead",IF(AND(B264='Dropdown Answer Key'!$B$14,OR(AND(E264="GALV",H264="Y"),AND(E264="GALV",H264="UN"),AND(E264="GALV",H264=""),AND(F264="GALV",H264="Y"),AND(F264="GALV",H264="UN"),AND(F264="GALV",H264=""),AND(F264="GALV",I264="Y"),AND(F264="GALV",I264="UN"),AND(F264="GALV",I264=""))),"GRR",IF(AND(B264='Dropdown Answer Key'!$B$14,OR(E264="Unknown",F264="Unknown")),"Unknown SL","Non Lead")))))))))))</f>
        <v>Non Lead</v>
      </c>
      <c r="T264" s="75" t="str">
        <f>IF(OR(M264="",Q264="",S264="ERROR"),"BLANK",IF((AND(M264='Dropdown Answer Key'!$B$25,OR('Service Line Inventory'!S264="Lead",S264="Unknown SL"))),"Tier 1",IF(AND('Service Line Inventory'!M264='Dropdown Answer Key'!$B$26,OR('Service Line Inventory'!S264="Lead",S264="Unknown SL")),"Tier 2",IF(AND('Service Line Inventory'!M264='Dropdown Answer Key'!$B$27,OR('Service Line Inventory'!S264="Lead",S264="Unknown SL")),"Tier 2",IF('Service Line Inventory'!S264="GRR","Tier 3",IF((AND('Service Line Inventory'!M264='Dropdown Answer Key'!$B$25,'Service Line Inventory'!Q264='Dropdown Answer Key'!$M$25,O264='Dropdown Answer Key'!$G$27,'Service Line Inventory'!P264='Dropdown Answer Key'!$J$27,S264="Non Lead")),"Tier 4",IF((AND('Service Line Inventory'!M264='Dropdown Answer Key'!$B$25,'Service Line Inventory'!Q264='Dropdown Answer Key'!$M$25,O264='Dropdown Answer Key'!$G$27,S264="Non Lead")),"Tier 4",IF((AND('Service Line Inventory'!M264='Dropdown Answer Key'!$B$25,'Service Line Inventory'!Q264='Dropdown Answer Key'!$M$25,'Service Line Inventory'!P264='Dropdown Answer Key'!$J$27,S264="Non Lead")),"Tier 4","Tier 5"))))))))</f>
        <v>BLANK</v>
      </c>
      <c r="U264" s="101" t="str">
        <f t="shared" si="17"/>
        <v>NO</v>
      </c>
      <c r="V264" s="75" t="str">
        <f t="shared" si="18"/>
        <v>NO</v>
      </c>
      <c r="W264" s="75" t="str">
        <f t="shared" si="19"/>
        <v>NO</v>
      </c>
      <c r="X264" s="107"/>
      <c r="Y264" s="76"/>
      <c r="Z264" s="77"/>
    </row>
    <row r="265" spans="1:26" x14ac:dyDescent="0.3">
      <c r="A265" s="47">
        <v>1397</v>
      </c>
      <c r="B265" s="73" t="s">
        <v>76</v>
      </c>
      <c r="C265" s="125" t="s">
        <v>1020</v>
      </c>
      <c r="D265" s="73" t="s">
        <v>73</v>
      </c>
      <c r="E265" s="73" t="s">
        <v>81</v>
      </c>
      <c r="F265" s="73" t="s">
        <v>81</v>
      </c>
      <c r="G265" s="89" t="s">
        <v>986</v>
      </c>
      <c r="H265" s="94" t="s">
        <v>73</v>
      </c>
      <c r="I265" s="82" t="s">
        <v>72</v>
      </c>
      <c r="J265" s="74" t="s">
        <v>989</v>
      </c>
      <c r="K265" s="74" t="s">
        <v>989</v>
      </c>
      <c r="L265" s="94" t="str">
        <f t="shared" si="16"/>
        <v>Non Lead</v>
      </c>
      <c r="M265" s="110"/>
      <c r="N265" s="82"/>
      <c r="O265" s="82"/>
      <c r="P265" s="82"/>
      <c r="Q265" s="81"/>
      <c r="R265" s="82"/>
      <c r="S265" s="113" t="str">
        <f>IF(OR(B265="",$C$3="",$G$3=""),"ERROR",IF(AND(B265='Dropdown Answer Key'!$B$12,OR(E265="Lead",E265="U, May have L",E265="COM",E265="")),"Lead",IF(AND(B265='Dropdown Answer Key'!$B$12,OR(AND(E265="GALV",H265="Y"),AND(E265="GALV",H265="UN"),AND(E265="GALV",H265=""))),"GRR",IF(AND(B265='Dropdown Answer Key'!$B$12,E265="Unknown"),"Unknown SL",IF(AND(B265='Dropdown Answer Key'!$B$13,OR(F265="Lead",F265="U, May have L",F265="COM",F265="")),"Lead",IF(AND(B265='Dropdown Answer Key'!$B$13,OR(AND(F265="GALV",H265="Y"),AND(F265="GALV",H265="UN"),AND(F265="GALV",H265=""))),"GRR",IF(AND(B265='Dropdown Answer Key'!$B$13,F265="Unknown"),"Unknown SL",IF(AND(B265='Dropdown Answer Key'!$B$14,OR(E265="Lead",E265="U, May have L",E265="COM",E265="")),"Lead",IF(AND(B265='Dropdown Answer Key'!$B$14,OR(F265="Lead",F265="U, May have L",F265="COM",F265="")),"Lead",IF(AND(B265='Dropdown Answer Key'!$B$14,OR(AND(E265="GALV",H265="Y"),AND(E265="GALV",H265="UN"),AND(E265="GALV",H265=""),AND(F265="GALV",H265="Y"),AND(F265="GALV",H265="UN"),AND(F265="GALV",H265=""),AND(F265="GALV",I265="Y"),AND(F265="GALV",I265="UN"),AND(F265="GALV",I265=""))),"GRR",IF(AND(B265='Dropdown Answer Key'!$B$14,OR(E265="Unknown",F265="Unknown")),"Unknown SL","Non Lead")))))))))))</f>
        <v>Non Lead</v>
      </c>
      <c r="T265" s="114" t="str">
        <f>IF(OR(M265="",Q265="",S265="ERROR"),"BLANK",IF((AND(M265='Dropdown Answer Key'!$B$25,OR('Service Line Inventory'!S265="Lead",S265="Unknown SL"))),"Tier 1",IF(AND('Service Line Inventory'!M265='Dropdown Answer Key'!$B$26,OR('Service Line Inventory'!S265="Lead",S265="Unknown SL")),"Tier 2",IF(AND('Service Line Inventory'!M265='Dropdown Answer Key'!$B$27,OR('Service Line Inventory'!S265="Lead",S265="Unknown SL")),"Tier 2",IF('Service Line Inventory'!S265="GRR","Tier 3",IF((AND('Service Line Inventory'!M265='Dropdown Answer Key'!$B$25,'Service Line Inventory'!Q265='Dropdown Answer Key'!$M$25,O265='Dropdown Answer Key'!$G$27,'Service Line Inventory'!P265='Dropdown Answer Key'!$J$27,S265="Non Lead")),"Tier 4",IF((AND('Service Line Inventory'!M265='Dropdown Answer Key'!$B$25,'Service Line Inventory'!Q265='Dropdown Answer Key'!$M$25,O265='Dropdown Answer Key'!$G$27,S265="Non Lead")),"Tier 4",IF((AND('Service Line Inventory'!M265='Dropdown Answer Key'!$B$25,'Service Line Inventory'!Q265='Dropdown Answer Key'!$M$25,'Service Line Inventory'!P265='Dropdown Answer Key'!$J$27,S265="Non Lead")),"Tier 4","Tier 5"))))))))</f>
        <v>BLANK</v>
      </c>
      <c r="U265" s="115" t="str">
        <f t="shared" si="17"/>
        <v>NO</v>
      </c>
      <c r="V265" s="114" t="str">
        <f t="shared" si="18"/>
        <v>NO</v>
      </c>
      <c r="W265" s="114" t="str">
        <f t="shared" si="19"/>
        <v>NO</v>
      </c>
      <c r="X265" s="108"/>
      <c r="Y265" s="97"/>
      <c r="Z265" s="77"/>
    </row>
    <row r="266" spans="1:26" x14ac:dyDescent="0.3">
      <c r="A266" s="47">
        <v>1399</v>
      </c>
      <c r="B266" s="73" t="s">
        <v>76</v>
      </c>
      <c r="C266" s="125" t="s">
        <v>1021</v>
      </c>
      <c r="D266" s="73" t="s">
        <v>73</v>
      </c>
      <c r="E266" s="73" t="s">
        <v>81</v>
      </c>
      <c r="F266" s="73" t="s">
        <v>81</v>
      </c>
      <c r="G266" s="89" t="s">
        <v>986</v>
      </c>
      <c r="H266" s="94" t="s">
        <v>73</v>
      </c>
      <c r="I266" s="82" t="s">
        <v>72</v>
      </c>
      <c r="J266" s="74" t="s">
        <v>989</v>
      </c>
      <c r="K266" s="74" t="s">
        <v>989</v>
      </c>
      <c r="L266" s="93" t="str">
        <f t="shared" si="16"/>
        <v>Non Lead</v>
      </c>
      <c r="M266" s="109"/>
      <c r="N266" s="73"/>
      <c r="O266" s="73"/>
      <c r="P266" s="73"/>
      <c r="Q266" s="72"/>
      <c r="R266" s="73"/>
      <c r="S266" s="98" t="str">
        <f>IF(OR(B266="",$C$3="",$G$3=""),"ERROR",IF(AND(B266='Dropdown Answer Key'!$B$12,OR(E266="Lead",E266="U, May have L",E266="COM",E266="")),"Lead",IF(AND(B266='Dropdown Answer Key'!$B$12,OR(AND(E266="GALV",H266="Y"),AND(E266="GALV",H266="UN"),AND(E266="GALV",H266=""))),"GRR",IF(AND(B266='Dropdown Answer Key'!$B$12,E266="Unknown"),"Unknown SL",IF(AND(B266='Dropdown Answer Key'!$B$13,OR(F266="Lead",F266="U, May have L",F266="COM",F266="")),"Lead",IF(AND(B266='Dropdown Answer Key'!$B$13,OR(AND(F266="GALV",H266="Y"),AND(F266="GALV",H266="UN"),AND(F266="GALV",H266=""))),"GRR",IF(AND(B266='Dropdown Answer Key'!$B$13,F266="Unknown"),"Unknown SL",IF(AND(B266='Dropdown Answer Key'!$B$14,OR(E266="Lead",E266="U, May have L",E266="COM",E266="")),"Lead",IF(AND(B266='Dropdown Answer Key'!$B$14,OR(F266="Lead",F266="U, May have L",F266="COM",F266="")),"Lead",IF(AND(B266='Dropdown Answer Key'!$B$14,OR(AND(E266="GALV",H266="Y"),AND(E266="GALV",H266="UN"),AND(E266="GALV",H266=""),AND(F266="GALV",H266="Y"),AND(F266="GALV",H266="UN"),AND(F266="GALV",H266=""),AND(F266="GALV",I266="Y"),AND(F266="GALV",I266="UN"),AND(F266="GALV",I266=""))),"GRR",IF(AND(B266='Dropdown Answer Key'!$B$14,OR(E266="Unknown",F266="Unknown")),"Unknown SL","Non Lead")))))))))))</f>
        <v>Non Lead</v>
      </c>
      <c r="T266" s="75" t="str">
        <f>IF(OR(M266="",Q266="",S266="ERROR"),"BLANK",IF((AND(M266='Dropdown Answer Key'!$B$25,OR('Service Line Inventory'!S266="Lead",S266="Unknown SL"))),"Tier 1",IF(AND('Service Line Inventory'!M266='Dropdown Answer Key'!$B$26,OR('Service Line Inventory'!S266="Lead",S266="Unknown SL")),"Tier 2",IF(AND('Service Line Inventory'!M266='Dropdown Answer Key'!$B$27,OR('Service Line Inventory'!S266="Lead",S266="Unknown SL")),"Tier 2",IF('Service Line Inventory'!S266="GRR","Tier 3",IF((AND('Service Line Inventory'!M266='Dropdown Answer Key'!$B$25,'Service Line Inventory'!Q266='Dropdown Answer Key'!$M$25,O266='Dropdown Answer Key'!$G$27,'Service Line Inventory'!P266='Dropdown Answer Key'!$J$27,S266="Non Lead")),"Tier 4",IF((AND('Service Line Inventory'!M266='Dropdown Answer Key'!$B$25,'Service Line Inventory'!Q266='Dropdown Answer Key'!$M$25,O266='Dropdown Answer Key'!$G$27,S266="Non Lead")),"Tier 4",IF((AND('Service Line Inventory'!M266='Dropdown Answer Key'!$B$25,'Service Line Inventory'!Q266='Dropdown Answer Key'!$M$25,'Service Line Inventory'!P266='Dropdown Answer Key'!$J$27,S266="Non Lead")),"Tier 4","Tier 5"))))))))</f>
        <v>BLANK</v>
      </c>
      <c r="U266" s="101" t="str">
        <f t="shared" si="17"/>
        <v>NO</v>
      </c>
      <c r="V266" s="75" t="str">
        <f t="shared" si="18"/>
        <v>NO</v>
      </c>
      <c r="W266" s="75" t="str">
        <f t="shared" si="19"/>
        <v>NO</v>
      </c>
      <c r="X266" s="107"/>
      <c r="Y266" s="76"/>
      <c r="Z266" s="77"/>
    </row>
    <row r="267" spans="1:26" x14ac:dyDescent="0.3">
      <c r="A267" s="47">
        <v>1400</v>
      </c>
      <c r="B267" s="73" t="s">
        <v>76</v>
      </c>
      <c r="C267" s="125" t="s">
        <v>1022</v>
      </c>
      <c r="D267" s="73" t="s">
        <v>73</v>
      </c>
      <c r="E267" s="73" t="s">
        <v>81</v>
      </c>
      <c r="F267" s="73" t="s">
        <v>81</v>
      </c>
      <c r="G267" s="89" t="s">
        <v>986</v>
      </c>
      <c r="H267" s="94" t="s">
        <v>73</v>
      </c>
      <c r="I267" s="82" t="s">
        <v>72</v>
      </c>
      <c r="J267" s="74" t="s">
        <v>989</v>
      </c>
      <c r="K267" s="74" t="s">
        <v>989</v>
      </c>
      <c r="L267" s="94" t="str">
        <f t="shared" si="16"/>
        <v>Non Lead</v>
      </c>
      <c r="M267" s="110"/>
      <c r="N267" s="82"/>
      <c r="O267" s="82"/>
      <c r="P267" s="82"/>
      <c r="Q267" s="81"/>
      <c r="R267" s="82"/>
      <c r="S267" s="113" t="str">
        <f>IF(OR(B267="",$C$3="",$G$3=""),"ERROR",IF(AND(B267='Dropdown Answer Key'!$B$12,OR(E267="Lead",E267="U, May have L",E267="COM",E267="")),"Lead",IF(AND(B267='Dropdown Answer Key'!$B$12,OR(AND(E267="GALV",H267="Y"),AND(E267="GALV",H267="UN"),AND(E267="GALV",H267=""))),"GRR",IF(AND(B267='Dropdown Answer Key'!$B$12,E267="Unknown"),"Unknown SL",IF(AND(B267='Dropdown Answer Key'!$B$13,OR(F267="Lead",F267="U, May have L",F267="COM",F267="")),"Lead",IF(AND(B267='Dropdown Answer Key'!$B$13,OR(AND(F267="GALV",H267="Y"),AND(F267="GALV",H267="UN"),AND(F267="GALV",H267=""))),"GRR",IF(AND(B267='Dropdown Answer Key'!$B$13,F267="Unknown"),"Unknown SL",IF(AND(B267='Dropdown Answer Key'!$B$14,OR(E267="Lead",E267="U, May have L",E267="COM",E267="")),"Lead",IF(AND(B267='Dropdown Answer Key'!$B$14,OR(F267="Lead",F267="U, May have L",F267="COM",F267="")),"Lead",IF(AND(B267='Dropdown Answer Key'!$B$14,OR(AND(E267="GALV",H267="Y"),AND(E267="GALV",H267="UN"),AND(E267="GALV",H267=""),AND(F267="GALV",H267="Y"),AND(F267="GALV",H267="UN"),AND(F267="GALV",H267=""),AND(F267="GALV",I267="Y"),AND(F267="GALV",I267="UN"),AND(F267="GALV",I267=""))),"GRR",IF(AND(B267='Dropdown Answer Key'!$B$14,OR(E267="Unknown",F267="Unknown")),"Unknown SL","Non Lead")))))))))))</f>
        <v>Non Lead</v>
      </c>
      <c r="T267" s="114" t="str">
        <f>IF(OR(M267="",Q267="",S267="ERROR"),"BLANK",IF((AND(M267='Dropdown Answer Key'!$B$25,OR('Service Line Inventory'!S267="Lead",S267="Unknown SL"))),"Tier 1",IF(AND('Service Line Inventory'!M267='Dropdown Answer Key'!$B$26,OR('Service Line Inventory'!S267="Lead",S267="Unknown SL")),"Tier 2",IF(AND('Service Line Inventory'!M267='Dropdown Answer Key'!$B$27,OR('Service Line Inventory'!S267="Lead",S267="Unknown SL")),"Tier 2",IF('Service Line Inventory'!S267="GRR","Tier 3",IF((AND('Service Line Inventory'!M267='Dropdown Answer Key'!$B$25,'Service Line Inventory'!Q267='Dropdown Answer Key'!$M$25,O267='Dropdown Answer Key'!$G$27,'Service Line Inventory'!P267='Dropdown Answer Key'!$J$27,S267="Non Lead")),"Tier 4",IF((AND('Service Line Inventory'!M267='Dropdown Answer Key'!$B$25,'Service Line Inventory'!Q267='Dropdown Answer Key'!$M$25,O267='Dropdown Answer Key'!$G$27,S267="Non Lead")),"Tier 4",IF((AND('Service Line Inventory'!M267='Dropdown Answer Key'!$B$25,'Service Line Inventory'!Q267='Dropdown Answer Key'!$M$25,'Service Line Inventory'!P267='Dropdown Answer Key'!$J$27,S267="Non Lead")),"Tier 4","Tier 5"))))))))</f>
        <v>BLANK</v>
      </c>
      <c r="U267" s="115" t="str">
        <f t="shared" si="17"/>
        <v>NO</v>
      </c>
      <c r="V267" s="114" t="str">
        <f t="shared" si="18"/>
        <v>NO</v>
      </c>
      <c r="W267" s="114" t="str">
        <f t="shared" si="19"/>
        <v>NO</v>
      </c>
      <c r="X267" s="108"/>
      <c r="Y267" s="97"/>
      <c r="Z267" s="77"/>
    </row>
    <row r="268" spans="1:26" x14ac:dyDescent="0.3">
      <c r="A268" s="47">
        <v>1401</v>
      </c>
      <c r="B268" s="73" t="s">
        <v>76</v>
      </c>
      <c r="C268" s="125" t="s">
        <v>1023</v>
      </c>
      <c r="D268" s="73" t="s">
        <v>73</v>
      </c>
      <c r="E268" s="73" t="s">
        <v>81</v>
      </c>
      <c r="F268" s="73" t="s">
        <v>81</v>
      </c>
      <c r="G268" s="89" t="s">
        <v>986</v>
      </c>
      <c r="H268" s="94" t="s">
        <v>73</v>
      </c>
      <c r="I268" s="82" t="s">
        <v>72</v>
      </c>
      <c r="J268" s="74" t="s">
        <v>989</v>
      </c>
      <c r="K268" s="74" t="s">
        <v>989</v>
      </c>
      <c r="L268" s="93" t="str">
        <f t="shared" si="16"/>
        <v>Non Lead</v>
      </c>
      <c r="M268" s="109"/>
      <c r="N268" s="73"/>
      <c r="O268" s="73"/>
      <c r="P268" s="73"/>
      <c r="Q268" s="72"/>
      <c r="R268" s="73"/>
      <c r="S268" s="98" t="str">
        <f>IF(OR(B268="",$C$3="",$G$3=""),"ERROR",IF(AND(B268='Dropdown Answer Key'!$B$12,OR(E268="Lead",E268="U, May have L",E268="COM",E268="")),"Lead",IF(AND(B268='Dropdown Answer Key'!$B$12,OR(AND(E268="GALV",H268="Y"),AND(E268="GALV",H268="UN"),AND(E268="GALV",H268=""))),"GRR",IF(AND(B268='Dropdown Answer Key'!$B$12,E268="Unknown"),"Unknown SL",IF(AND(B268='Dropdown Answer Key'!$B$13,OR(F268="Lead",F268="U, May have L",F268="COM",F268="")),"Lead",IF(AND(B268='Dropdown Answer Key'!$B$13,OR(AND(F268="GALV",H268="Y"),AND(F268="GALV",H268="UN"),AND(F268="GALV",H268=""))),"GRR",IF(AND(B268='Dropdown Answer Key'!$B$13,F268="Unknown"),"Unknown SL",IF(AND(B268='Dropdown Answer Key'!$B$14,OR(E268="Lead",E268="U, May have L",E268="COM",E268="")),"Lead",IF(AND(B268='Dropdown Answer Key'!$B$14,OR(F268="Lead",F268="U, May have L",F268="COM",F268="")),"Lead",IF(AND(B268='Dropdown Answer Key'!$B$14,OR(AND(E268="GALV",H268="Y"),AND(E268="GALV",H268="UN"),AND(E268="GALV",H268=""),AND(F268="GALV",H268="Y"),AND(F268="GALV",H268="UN"),AND(F268="GALV",H268=""),AND(F268="GALV",I268="Y"),AND(F268="GALV",I268="UN"),AND(F268="GALV",I268=""))),"GRR",IF(AND(B268='Dropdown Answer Key'!$B$14,OR(E268="Unknown",F268="Unknown")),"Unknown SL","Non Lead")))))))))))</f>
        <v>Non Lead</v>
      </c>
      <c r="T268" s="75" t="str">
        <f>IF(OR(M268="",Q268="",S268="ERROR"),"BLANK",IF((AND(M268='Dropdown Answer Key'!$B$25,OR('Service Line Inventory'!S268="Lead",S268="Unknown SL"))),"Tier 1",IF(AND('Service Line Inventory'!M268='Dropdown Answer Key'!$B$26,OR('Service Line Inventory'!S268="Lead",S268="Unknown SL")),"Tier 2",IF(AND('Service Line Inventory'!M268='Dropdown Answer Key'!$B$27,OR('Service Line Inventory'!S268="Lead",S268="Unknown SL")),"Tier 2",IF('Service Line Inventory'!S268="GRR","Tier 3",IF((AND('Service Line Inventory'!M268='Dropdown Answer Key'!$B$25,'Service Line Inventory'!Q268='Dropdown Answer Key'!$M$25,O268='Dropdown Answer Key'!$G$27,'Service Line Inventory'!P268='Dropdown Answer Key'!$J$27,S268="Non Lead")),"Tier 4",IF((AND('Service Line Inventory'!M268='Dropdown Answer Key'!$B$25,'Service Line Inventory'!Q268='Dropdown Answer Key'!$M$25,O268='Dropdown Answer Key'!$G$27,S268="Non Lead")),"Tier 4",IF((AND('Service Line Inventory'!M268='Dropdown Answer Key'!$B$25,'Service Line Inventory'!Q268='Dropdown Answer Key'!$M$25,'Service Line Inventory'!P268='Dropdown Answer Key'!$J$27,S268="Non Lead")),"Tier 4","Tier 5"))))))))</f>
        <v>BLANK</v>
      </c>
      <c r="U268" s="101" t="str">
        <f t="shared" si="17"/>
        <v>NO</v>
      </c>
      <c r="V268" s="75" t="str">
        <f t="shared" si="18"/>
        <v>NO</v>
      </c>
      <c r="W268" s="75" t="str">
        <f t="shared" si="19"/>
        <v>NO</v>
      </c>
      <c r="X268" s="107"/>
      <c r="Y268" s="76"/>
      <c r="Z268" s="77"/>
    </row>
    <row r="269" spans="1:26" x14ac:dyDescent="0.3">
      <c r="A269" s="47">
        <v>1402</v>
      </c>
      <c r="B269" s="73" t="s">
        <v>76</v>
      </c>
      <c r="C269" s="125" t="s">
        <v>1024</v>
      </c>
      <c r="D269" s="73" t="s">
        <v>73</v>
      </c>
      <c r="E269" s="73" t="s">
        <v>81</v>
      </c>
      <c r="F269" s="73" t="s">
        <v>81</v>
      </c>
      <c r="G269" s="89" t="s">
        <v>986</v>
      </c>
      <c r="H269" s="94" t="s">
        <v>73</v>
      </c>
      <c r="I269" s="82" t="s">
        <v>72</v>
      </c>
      <c r="J269" s="74" t="s">
        <v>989</v>
      </c>
      <c r="K269" s="74" t="s">
        <v>989</v>
      </c>
      <c r="L269" s="94" t="str">
        <f t="shared" si="16"/>
        <v>Non Lead</v>
      </c>
      <c r="M269" s="110"/>
      <c r="N269" s="82"/>
      <c r="O269" s="82"/>
      <c r="P269" s="82"/>
      <c r="Q269" s="81"/>
      <c r="R269" s="82"/>
      <c r="S269" s="113" t="str">
        <f>IF(OR(B269="",$C$3="",$G$3=""),"ERROR",IF(AND(B269='Dropdown Answer Key'!$B$12,OR(E269="Lead",E269="U, May have L",E269="COM",E269="")),"Lead",IF(AND(B269='Dropdown Answer Key'!$B$12,OR(AND(E269="GALV",H269="Y"),AND(E269="GALV",H269="UN"),AND(E269="GALV",H269=""))),"GRR",IF(AND(B269='Dropdown Answer Key'!$B$12,E269="Unknown"),"Unknown SL",IF(AND(B269='Dropdown Answer Key'!$B$13,OR(F269="Lead",F269="U, May have L",F269="COM",F269="")),"Lead",IF(AND(B269='Dropdown Answer Key'!$B$13,OR(AND(F269="GALV",H269="Y"),AND(F269="GALV",H269="UN"),AND(F269="GALV",H269=""))),"GRR",IF(AND(B269='Dropdown Answer Key'!$B$13,F269="Unknown"),"Unknown SL",IF(AND(B269='Dropdown Answer Key'!$B$14,OR(E269="Lead",E269="U, May have L",E269="COM",E269="")),"Lead",IF(AND(B269='Dropdown Answer Key'!$B$14,OR(F269="Lead",F269="U, May have L",F269="COM",F269="")),"Lead",IF(AND(B269='Dropdown Answer Key'!$B$14,OR(AND(E269="GALV",H269="Y"),AND(E269="GALV",H269="UN"),AND(E269="GALV",H269=""),AND(F269="GALV",H269="Y"),AND(F269="GALV",H269="UN"),AND(F269="GALV",H269=""),AND(F269="GALV",I269="Y"),AND(F269="GALV",I269="UN"),AND(F269="GALV",I269=""))),"GRR",IF(AND(B269='Dropdown Answer Key'!$B$14,OR(E269="Unknown",F269="Unknown")),"Unknown SL","Non Lead")))))))))))</f>
        <v>Non Lead</v>
      </c>
      <c r="T269" s="114" t="str">
        <f>IF(OR(M269="",Q269="",S269="ERROR"),"BLANK",IF((AND(M269='Dropdown Answer Key'!$B$25,OR('Service Line Inventory'!S269="Lead",S269="Unknown SL"))),"Tier 1",IF(AND('Service Line Inventory'!M269='Dropdown Answer Key'!$B$26,OR('Service Line Inventory'!S269="Lead",S269="Unknown SL")),"Tier 2",IF(AND('Service Line Inventory'!M269='Dropdown Answer Key'!$B$27,OR('Service Line Inventory'!S269="Lead",S269="Unknown SL")),"Tier 2",IF('Service Line Inventory'!S269="GRR","Tier 3",IF((AND('Service Line Inventory'!M269='Dropdown Answer Key'!$B$25,'Service Line Inventory'!Q269='Dropdown Answer Key'!$M$25,O269='Dropdown Answer Key'!$G$27,'Service Line Inventory'!P269='Dropdown Answer Key'!$J$27,S269="Non Lead")),"Tier 4",IF((AND('Service Line Inventory'!M269='Dropdown Answer Key'!$B$25,'Service Line Inventory'!Q269='Dropdown Answer Key'!$M$25,O269='Dropdown Answer Key'!$G$27,S269="Non Lead")),"Tier 4",IF((AND('Service Line Inventory'!M269='Dropdown Answer Key'!$B$25,'Service Line Inventory'!Q269='Dropdown Answer Key'!$M$25,'Service Line Inventory'!P269='Dropdown Answer Key'!$J$27,S269="Non Lead")),"Tier 4","Tier 5"))))))))</f>
        <v>BLANK</v>
      </c>
      <c r="U269" s="115" t="str">
        <f t="shared" si="17"/>
        <v>NO</v>
      </c>
      <c r="V269" s="114" t="str">
        <f t="shared" si="18"/>
        <v>NO</v>
      </c>
      <c r="W269" s="114" t="str">
        <f t="shared" si="19"/>
        <v>NO</v>
      </c>
      <c r="X269" s="108"/>
      <c r="Y269" s="97"/>
      <c r="Z269" s="77"/>
    </row>
    <row r="270" spans="1:26" x14ac:dyDescent="0.3">
      <c r="A270" s="47">
        <v>1403</v>
      </c>
      <c r="B270" s="73" t="s">
        <v>76</v>
      </c>
      <c r="C270" s="125" t="s">
        <v>1025</v>
      </c>
      <c r="D270" s="73" t="s">
        <v>73</v>
      </c>
      <c r="E270" s="73" t="s">
        <v>81</v>
      </c>
      <c r="F270" s="73" t="s">
        <v>81</v>
      </c>
      <c r="G270" s="89" t="s">
        <v>986</v>
      </c>
      <c r="H270" s="94" t="s">
        <v>73</v>
      </c>
      <c r="I270" s="82" t="s">
        <v>72</v>
      </c>
      <c r="J270" s="74" t="s">
        <v>989</v>
      </c>
      <c r="K270" s="74" t="s">
        <v>989</v>
      </c>
      <c r="L270" s="93" t="str">
        <f t="shared" si="16"/>
        <v>Non Lead</v>
      </c>
      <c r="M270" s="109"/>
      <c r="N270" s="73"/>
      <c r="O270" s="73"/>
      <c r="P270" s="73"/>
      <c r="Q270" s="72"/>
      <c r="R270" s="73"/>
      <c r="S270" s="98" t="str">
        <f>IF(OR(B270="",$C$3="",$G$3=""),"ERROR",IF(AND(B270='Dropdown Answer Key'!$B$12,OR(E270="Lead",E270="U, May have L",E270="COM",E270="")),"Lead",IF(AND(B270='Dropdown Answer Key'!$B$12,OR(AND(E270="GALV",H270="Y"),AND(E270="GALV",H270="UN"),AND(E270="GALV",H270=""))),"GRR",IF(AND(B270='Dropdown Answer Key'!$B$12,E270="Unknown"),"Unknown SL",IF(AND(B270='Dropdown Answer Key'!$B$13,OR(F270="Lead",F270="U, May have L",F270="COM",F270="")),"Lead",IF(AND(B270='Dropdown Answer Key'!$B$13,OR(AND(F270="GALV",H270="Y"),AND(F270="GALV",H270="UN"),AND(F270="GALV",H270=""))),"GRR",IF(AND(B270='Dropdown Answer Key'!$B$13,F270="Unknown"),"Unknown SL",IF(AND(B270='Dropdown Answer Key'!$B$14,OR(E270="Lead",E270="U, May have L",E270="COM",E270="")),"Lead",IF(AND(B270='Dropdown Answer Key'!$B$14,OR(F270="Lead",F270="U, May have L",F270="COM",F270="")),"Lead",IF(AND(B270='Dropdown Answer Key'!$B$14,OR(AND(E270="GALV",H270="Y"),AND(E270="GALV",H270="UN"),AND(E270="GALV",H270=""),AND(F270="GALV",H270="Y"),AND(F270="GALV",H270="UN"),AND(F270="GALV",H270=""),AND(F270="GALV",I270="Y"),AND(F270="GALV",I270="UN"),AND(F270="GALV",I270=""))),"GRR",IF(AND(B270='Dropdown Answer Key'!$B$14,OR(E270="Unknown",F270="Unknown")),"Unknown SL","Non Lead")))))))))))</f>
        <v>Non Lead</v>
      </c>
      <c r="T270" s="75" t="str">
        <f>IF(OR(M270="",Q270="",S270="ERROR"),"BLANK",IF((AND(M270='Dropdown Answer Key'!$B$25,OR('Service Line Inventory'!S270="Lead",S270="Unknown SL"))),"Tier 1",IF(AND('Service Line Inventory'!M270='Dropdown Answer Key'!$B$26,OR('Service Line Inventory'!S270="Lead",S270="Unknown SL")),"Tier 2",IF(AND('Service Line Inventory'!M270='Dropdown Answer Key'!$B$27,OR('Service Line Inventory'!S270="Lead",S270="Unknown SL")),"Tier 2",IF('Service Line Inventory'!S270="GRR","Tier 3",IF((AND('Service Line Inventory'!M270='Dropdown Answer Key'!$B$25,'Service Line Inventory'!Q270='Dropdown Answer Key'!$M$25,O270='Dropdown Answer Key'!$G$27,'Service Line Inventory'!P270='Dropdown Answer Key'!$J$27,S270="Non Lead")),"Tier 4",IF((AND('Service Line Inventory'!M270='Dropdown Answer Key'!$B$25,'Service Line Inventory'!Q270='Dropdown Answer Key'!$M$25,O270='Dropdown Answer Key'!$G$27,S270="Non Lead")),"Tier 4",IF((AND('Service Line Inventory'!M270='Dropdown Answer Key'!$B$25,'Service Line Inventory'!Q270='Dropdown Answer Key'!$M$25,'Service Line Inventory'!P270='Dropdown Answer Key'!$J$27,S270="Non Lead")),"Tier 4","Tier 5"))))))))</f>
        <v>BLANK</v>
      </c>
      <c r="U270" s="101" t="str">
        <f t="shared" si="17"/>
        <v>NO</v>
      </c>
      <c r="V270" s="75" t="str">
        <f t="shared" si="18"/>
        <v>NO</v>
      </c>
      <c r="W270" s="75" t="str">
        <f t="shared" si="19"/>
        <v>NO</v>
      </c>
      <c r="X270" s="107"/>
      <c r="Y270" s="76"/>
      <c r="Z270" s="77"/>
    </row>
    <row r="271" spans="1:26" x14ac:dyDescent="0.3">
      <c r="A271" s="47">
        <v>1404</v>
      </c>
      <c r="B271" s="73" t="s">
        <v>76</v>
      </c>
      <c r="C271" s="125" t="s">
        <v>1026</v>
      </c>
      <c r="D271" s="73" t="s">
        <v>73</v>
      </c>
      <c r="E271" s="73" t="s">
        <v>81</v>
      </c>
      <c r="F271" s="73" t="s">
        <v>81</v>
      </c>
      <c r="G271" s="89" t="s">
        <v>986</v>
      </c>
      <c r="H271" s="94" t="s">
        <v>73</v>
      </c>
      <c r="I271" s="82" t="s">
        <v>72</v>
      </c>
      <c r="J271" s="74" t="s">
        <v>989</v>
      </c>
      <c r="K271" s="74" t="s">
        <v>989</v>
      </c>
      <c r="L271" s="94" t="str">
        <f t="shared" si="16"/>
        <v>Non Lead</v>
      </c>
      <c r="M271" s="110"/>
      <c r="N271" s="82"/>
      <c r="O271" s="82"/>
      <c r="P271" s="82"/>
      <c r="Q271" s="81"/>
      <c r="R271" s="82"/>
      <c r="S271" s="113" t="str">
        <f>IF(OR(B271="",$C$3="",$G$3=""),"ERROR",IF(AND(B271='Dropdown Answer Key'!$B$12,OR(E271="Lead",E271="U, May have L",E271="COM",E271="")),"Lead",IF(AND(B271='Dropdown Answer Key'!$B$12,OR(AND(E271="GALV",H271="Y"),AND(E271="GALV",H271="UN"),AND(E271="GALV",H271=""))),"GRR",IF(AND(B271='Dropdown Answer Key'!$B$12,E271="Unknown"),"Unknown SL",IF(AND(B271='Dropdown Answer Key'!$B$13,OR(F271="Lead",F271="U, May have L",F271="COM",F271="")),"Lead",IF(AND(B271='Dropdown Answer Key'!$B$13,OR(AND(F271="GALV",H271="Y"),AND(F271="GALV",H271="UN"),AND(F271="GALV",H271=""))),"GRR",IF(AND(B271='Dropdown Answer Key'!$B$13,F271="Unknown"),"Unknown SL",IF(AND(B271='Dropdown Answer Key'!$B$14,OR(E271="Lead",E271="U, May have L",E271="COM",E271="")),"Lead",IF(AND(B271='Dropdown Answer Key'!$B$14,OR(F271="Lead",F271="U, May have L",F271="COM",F271="")),"Lead",IF(AND(B271='Dropdown Answer Key'!$B$14,OR(AND(E271="GALV",H271="Y"),AND(E271="GALV",H271="UN"),AND(E271="GALV",H271=""),AND(F271="GALV",H271="Y"),AND(F271="GALV",H271="UN"),AND(F271="GALV",H271=""),AND(F271="GALV",I271="Y"),AND(F271="GALV",I271="UN"),AND(F271="GALV",I271=""))),"GRR",IF(AND(B271='Dropdown Answer Key'!$B$14,OR(E271="Unknown",F271="Unknown")),"Unknown SL","Non Lead")))))))))))</f>
        <v>Non Lead</v>
      </c>
      <c r="T271" s="114" t="str">
        <f>IF(OR(M271="",Q271="",S271="ERROR"),"BLANK",IF((AND(M271='Dropdown Answer Key'!$B$25,OR('Service Line Inventory'!S271="Lead",S271="Unknown SL"))),"Tier 1",IF(AND('Service Line Inventory'!M271='Dropdown Answer Key'!$B$26,OR('Service Line Inventory'!S271="Lead",S271="Unknown SL")),"Tier 2",IF(AND('Service Line Inventory'!M271='Dropdown Answer Key'!$B$27,OR('Service Line Inventory'!S271="Lead",S271="Unknown SL")),"Tier 2",IF('Service Line Inventory'!S271="GRR","Tier 3",IF((AND('Service Line Inventory'!M271='Dropdown Answer Key'!$B$25,'Service Line Inventory'!Q271='Dropdown Answer Key'!$M$25,O271='Dropdown Answer Key'!$G$27,'Service Line Inventory'!P271='Dropdown Answer Key'!$J$27,S271="Non Lead")),"Tier 4",IF((AND('Service Line Inventory'!M271='Dropdown Answer Key'!$B$25,'Service Line Inventory'!Q271='Dropdown Answer Key'!$M$25,O271='Dropdown Answer Key'!$G$27,S271="Non Lead")),"Tier 4",IF((AND('Service Line Inventory'!M271='Dropdown Answer Key'!$B$25,'Service Line Inventory'!Q271='Dropdown Answer Key'!$M$25,'Service Line Inventory'!P271='Dropdown Answer Key'!$J$27,S271="Non Lead")),"Tier 4","Tier 5"))))))))</f>
        <v>BLANK</v>
      </c>
      <c r="U271" s="115" t="str">
        <f t="shared" si="17"/>
        <v>NO</v>
      </c>
      <c r="V271" s="114" t="str">
        <f t="shared" si="18"/>
        <v>NO</v>
      </c>
      <c r="W271" s="114" t="str">
        <f t="shared" si="19"/>
        <v>NO</v>
      </c>
      <c r="X271" s="108"/>
      <c r="Y271" s="97"/>
      <c r="Z271" s="77"/>
    </row>
    <row r="272" spans="1:26" x14ac:dyDescent="0.3">
      <c r="A272" s="47">
        <v>1405</v>
      </c>
      <c r="B272" s="73" t="s">
        <v>76</v>
      </c>
      <c r="C272" s="125" t="s">
        <v>1027</v>
      </c>
      <c r="D272" s="73" t="s">
        <v>73</v>
      </c>
      <c r="E272" s="73" t="s">
        <v>81</v>
      </c>
      <c r="F272" s="73" t="s">
        <v>81</v>
      </c>
      <c r="G272" s="89" t="s">
        <v>986</v>
      </c>
      <c r="H272" s="94" t="s">
        <v>73</v>
      </c>
      <c r="I272" s="82" t="s">
        <v>72</v>
      </c>
      <c r="J272" s="74" t="s">
        <v>989</v>
      </c>
      <c r="K272" s="74" t="s">
        <v>989</v>
      </c>
      <c r="L272" s="93" t="str">
        <f t="shared" si="16"/>
        <v>Non Lead</v>
      </c>
      <c r="M272" s="109"/>
      <c r="N272" s="73"/>
      <c r="O272" s="73"/>
      <c r="P272" s="73"/>
      <c r="Q272" s="72"/>
      <c r="R272" s="73"/>
      <c r="S272" s="98" t="str">
        <f>IF(OR(B272="",$C$3="",$G$3=""),"ERROR",IF(AND(B272='Dropdown Answer Key'!$B$12,OR(E272="Lead",E272="U, May have L",E272="COM",E272="")),"Lead",IF(AND(B272='Dropdown Answer Key'!$B$12,OR(AND(E272="GALV",H272="Y"),AND(E272="GALV",H272="UN"),AND(E272="GALV",H272=""))),"GRR",IF(AND(B272='Dropdown Answer Key'!$B$12,E272="Unknown"),"Unknown SL",IF(AND(B272='Dropdown Answer Key'!$B$13,OR(F272="Lead",F272="U, May have L",F272="COM",F272="")),"Lead",IF(AND(B272='Dropdown Answer Key'!$B$13,OR(AND(F272="GALV",H272="Y"),AND(F272="GALV",H272="UN"),AND(F272="GALV",H272=""))),"GRR",IF(AND(B272='Dropdown Answer Key'!$B$13,F272="Unknown"),"Unknown SL",IF(AND(B272='Dropdown Answer Key'!$B$14,OR(E272="Lead",E272="U, May have L",E272="COM",E272="")),"Lead",IF(AND(B272='Dropdown Answer Key'!$B$14,OR(F272="Lead",F272="U, May have L",F272="COM",F272="")),"Lead",IF(AND(B272='Dropdown Answer Key'!$B$14,OR(AND(E272="GALV",H272="Y"),AND(E272="GALV",H272="UN"),AND(E272="GALV",H272=""),AND(F272="GALV",H272="Y"),AND(F272="GALV",H272="UN"),AND(F272="GALV",H272=""),AND(F272="GALV",I272="Y"),AND(F272="GALV",I272="UN"),AND(F272="GALV",I272=""))),"GRR",IF(AND(B272='Dropdown Answer Key'!$B$14,OR(E272="Unknown",F272="Unknown")),"Unknown SL","Non Lead")))))))))))</f>
        <v>Non Lead</v>
      </c>
      <c r="T272" s="75" t="str">
        <f>IF(OR(M272="",Q272="",S272="ERROR"),"BLANK",IF((AND(M272='Dropdown Answer Key'!$B$25,OR('Service Line Inventory'!S272="Lead",S272="Unknown SL"))),"Tier 1",IF(AND('Service Line Inventory'!M272='Dropdown Answer Key'!$B$26,OR('Service Line Inventory'!S272="Lead",S272="Unknown SL")),"Tier 2",IF(AND('Service Line Inventory'!M272='Dropdown Answer Key'!$B$27,OR('Service Line Inventory'!S272="Lead",S272="Unknown SL")),"Tier 2",IF('Service Line Inventory'!S272="GRR","Tier 3",IF((AND('Service Line Inventory'!M272='Dropdown Answer Key'!$B$25,'Service Line Inventory'!Q272='Dropdown Answer Key'!$M$25,O272='Dropdown Answer Key'!$G$27,'Service Line Inventory'!P272='Dropdown Answer Key'!$J$27,S272="Non Lead")),"Tier 4",IF((AND('Service Line Inventory'!M272='Dropdown Answer Key'!$B$25,'Service Line Inventory'!Q272='Dropdown Answer Key'!$M$25,O272='Dropdown Answer Key'!$G$27,S272="Non Lead")),"Tier 4",IF((AND('Service Line Inventory'!M272='Dropdown Answer Key'!$B$25,'Service Line Inventory'!Q272='Dropdown Answer Key'!$M$25,'Service Line Inventory'!P272='Dropdown Answer Key'!$J$27,S272="Non Lead")),"Tier 4","Tier 5"))))))))</f>
        <v>BLANK</v>
      </c>
      <c r="U272" s="101" t="str">
        <f t="shared" si="17"/>
        <v>NO</v>
      </c>
      <c r="V272" s="75" t="str">
        <f t="shared" si="18"/>
        <v>NO</v>
      </c>
      <c r="W272" s="75" t="str">
        <f t="shared" si="19"/>
        <v>NO</v>
      </c>
      <c r="X272" s="107"/>
      <c r="Y272" s="76"/>
      <c r="Z272" s="77"/>
    </row>
    <row r="273" spans="1:26" x14ac:dyDescent="0.3">
      <c r="A273" s="47">
        <v>1406</v>
      </c>
      <c r="B273" s="73" t="s">
        <v>76</v>
      </c>
      <c r="C273" s="125" t="s">
        <v>1036</v>
      </c>
      <c r="D273" s="73" t="s">
        <v>73</v>
      </c>
      <c r="E273" s="73" t="s">
        <v>81</v>
      </c>
      <c r="F273" s="73" t="s">
        <v>81</v>
      </c>
      <c r="G273" s="89" t="s">
        <v>986</v>
      </c>
      <c r="H273" s="94" t="s">
        <v>73</v>
      </c>
      <c r="I273" s="82" t="s">
        <v>72</v>
      </c>
      <c r="J273" s="74" t="s">
        <v>989</v>
      </c>
      <c r="K273" s="74" t="s">
        <v>989</v>
      </c>
      <c r="L273" s="94" t="str">
        <f t="shared" si="16"/>
        <v>Non Lead</v>
      </c>
      <c r="M273" s="110"/>
      <c r="N273" s="82"/>
      <c r="O273" s="82"/>
      <c r="P273" s="82"/>
      <c r="Q273" s="81"/>
      <c r="R273" s="82"/>
      <c r="S273" s="113" t="str">
        <f>IF(OR(B273="",$C$3="",$G$3=""),"ERROR",IF(AND(B273='Dropdown Answer Key'!$B$12,OR(E273="Lead",E273="U, May have L",E273="COM",E273="")),"Lead",IF(AND(B273='Dropdown Answer Key'!$B$12,OR(AND(E273="GALV",H273="Y"),AND(E273="GALV",H273="UN"),AND(E273="GALV",H273=""))),"GRR",IF(AND(B273='Dropdown Answer Key'!$B$12,E273="Unknown"),"Unknown SL",IF(AND(B273='Dropdown Answer Key'!$B$13,OR(F273="Lead",F273="U, May have L",F273="COM",F273="")),"Lead",IF(AND(B273='Dropdown Answer Key'!$B$13,OR(AND(F273="GALV",H273="Y"),AND(F273="GALV",H273="UN"),AND(F273="GALV",H273=""))),"GRR",IF(AND(B273='Dropdown Answer Key'!$B$13,F273="Unknown"),"Unknown SL",IF(AND(B273='Dropdown Answer Key'!$B$14,OR(E273="Lead",E273="U, May have L",E273="COM",E273="")),"Lead",IF(AND(B273='Dropdown Answer Key'!$B$14,OR(F273="Lead",F273="U, May have L",F273="COM",F273="")),"Lead",IF(AND(B273='Dropdown Answer Key'!$B$14,OR(AND(E273="GALV",H273="Y"),AND(E273="GALV",H273="UN"),AND(E273="GALV",H273=""),AND(F273="GALV",H273="Y"),AND(F273="GALV",H273="UN"),AND(F273="GALV",H273=""),AND(F273="GALV",I273="Y"),AND(F273="GALV",I273="UN"),AND(F273="GALV",I273=""))),"GRR",IF(AND(B273='Dropdown Answer Key'!$B$14,OR(E273="Unknown",F273="Unknown")),"Unknown SL","Non Lead")))))))))))</f>
        <v>Non Lead</v>
      </c>
      <c r="T273" s="114" t="str">
        <f>IF(OR(M273="",Q273="",S273="ERROR"),"BLANK",IF((AND(M273='Dropdown Answer Key'!$B$25,OR('Service Line Inventory'!S273="Lead",S273="Unknown SL"))),"Tier 1",IF(AND('Service Line Inventory'!M273='Dropdown Answer Key'!$B$26,OR('Service Line Inventory'!S273="Lead",S273="Unknown SL")),"Tier 2",IF(AND('Service Line Inventory'!M273='Dropdown Answer Key'!$B$27,OR('Service Line Inventory'!S273="Lead",S273="Unknown SL")),"Tier 2",IF('Service Line Inventory'!S273="GRR","Tier 3",IF((AND('Service Line Inventory'!M273='Dropdown Answer Key'!$B$25,'Service Line Inventory'!Q273='Dropdown Answer Key'!$M$25,O273='Dropdown Answer Key'!$G$27,'Service Line Inventory'!P273='Dropdown Answer Key'!$J$27,S273="Non Lead")),"Tier 4",IF((AND('Service Line Inventory'!M273='Dropdown Answer Key'!$B$25,'Service Line Inventory'!Q273='Dropdown Answer Key'!$M$25,O273='Dropdown Answer Key'!$G$27,S273="Non Lead")),"Tier 4",IF((AND('Service Line Inventory'!M273='Dropdown Answer Key'!$B$25,'Service Line Inventory'!Q273='Dropdown Answer Key'!$M$25,'Service Line Inventory'!P273='Dropdown Answer Key'!$J$27,S273="Non Lead")),"Tier 4","Tier 5"))))))))</f>
        <v>BLANK</v>
      </c>
      <c r="U273" s="115" t="str">
        <f t="shared" si="17"/>
        <v>NO</v>
      </c>
      <c r="V273" s="114" t="str">
        <f t="shared" si="18"/>
        <v>NO</v>
      </c>
      <c r="W273" s="114" t="str">
        <f t="shared" si="19"/>
        <v>NO</v>
      </c>
      <c r="X273" s="108"/>
      <c r="Y273" s="97"/>
      <c r="Z273" s="77"/>
    </row>
    <row r="274" spans="1:26" x14ac:dyDescent="0.3">
      <c r="A274" s="47">
        <v>1407</v>
      </c>
      <c r="B274" s="73" t="s">
        <v>76</v>
      </c>
      <c r="C274" s="125" t="s">
        <v>1037</v>
      </c>
      <c r="D274" s="73" t="s">
        <v>73</v>
      </c>
      <c r="E274" s="73" t="s">
        <v>81</v>
      </c>
      <c r="F274" s="73" t="s">
        <v>81</v>
      </c>
      <c r="G274" s="89" t="s">
        <v>986</v>
      </c>
      <c r="H274" s="94" t="s">
        <v>73</v>
      </c>
      <c r="I274" s="82" t="s">
        <v>72</v>
      </c>
      <c r="J274" s="74" t="s">
        <v>989</v>
      </c>
      <c r="K274" s="74" t="s">
        <v>989</v>
      </c>
      <c r="L274" s="93" t="str">
        <f t="shared" si="16"/>
        <v>Non Lead</v>
      </c>
      <c r="M274" s="109"/>
      <c r="N274" s="73"/>
      <c r="O274" s="73"/>
      <c r="P274" s="73"/>
      <c r="Q274" s="72"/>
      <c r="R274" s="73"/>
      <c r="S274" s="98" t="str">
        <f>IF(OR(B274="",$C$3="",$G$3=""),"ERROR",IF(AND(B274='Dropdown Answer Key'!$B$12,OR(E274="Lead",E274="U, May have L",E274="COM",E274="")),"Lead",IF(AND(B274='Dropdown Answer Key'!$B$12,OR(AND(E274="GALV",H274="Y"),AND(E274="GALV",H274="UN"),AND(E274="GALV",H274=""))),"GRR",IF(AND(B274='Dropdown Answer Key'!$B$12,E274="Unknown"),"Unknown SL",IF(AND(B274='Dropdown Answer Key'!$B$13,OR(F274="Lead",F274="U, May have L",F274="COM",F274="")),"Lead",IF(AND(B274='Dropdown Answer Key'!$B$13,OR(AND(F274="GALV",H274="Y"),AND(F274="GALV",H274="UN"),AND(F274="GALV",H274=""))),"GRR",IF(AND(B274='Dropdown Answer Key'!$B$13,F274="Unknown"),"Unknown SL",IF(AND(B274='Dropdown Answer Key'!$B$14,OR(E274="Lead",E274="U, May have L",E274="COM",E274="")),"Lead",IF(AND(B274='Dropdown Answer Key'!$B$14,OR(F274="Lead",F274="U, May have L",F274="COM",F274="")),"Lead",IF(AND(B274='Dropdown Answer Key'!$B$14,OR(AND(E274="GALV",H274="Y"),AND(E274="GALV",H274="UN"),AND(E274="GALV",H274=""),AND(F274="GALV",H274="Y"),AND(F274="GALV",H274="UN"),AND(F274="GALV",H274=""),AND(F274="GALV",I274="Y"),AND(F274="GALV",I274="UN"),AND(F274="GALV",I274=""))),"GRR",IF(AND(B274='Dropdown Answer Key'!$B$14,OR(E274="Unknown",F274="Unknown")),"Unknown SL","Non Lead")))))))))))</f>
        <v>Non Lead</v>
      </c>
      <c r="T274" s="75" t="str">
        <f>IF(OR(M274="",Q274="",S274="ERROR"),"BLANK",IF((AND(M274='Dropdown Answer Key'!$B$25,OR('Service Line Inventory'!S274="Lead",S274="Unknown SL"))),"Tier 1",IF(AND('Service Line Inventory'!M274='Dropdown Answer Key'!$B$26,OR('Service Line Inventory'!S274="Lead",S274="Unknown SL")),"Tier 2",IF(AND('Service Line Inventory'!M274='Dropdown Answer Key'!$B$27,OR('Service Line Inventory'!S274="Lead",S274="Unknown SL")),"Tier 2",IF('Service Line Inventory'!S274="GRR","Tier 3",IF((AND('Service Line Inventory'!M274='Dropdown Answer Key'!$B$25,'Service Line Inventory'!Q274='Dropdown Answer Key'!$M$25,O274='Dropdown Answer Key'!$G$27,'Service Line Inventory'!P274='Dropdown Answer Key'!$J$27,S274="Non Lead")),"Tier 4",IF((AND('Service Line Inventory'!M274='Dropdown Answer Key'!$B$25,'Service Line Inventory'!Q274='Dropdown Answer Key'!$M$25,O274='Dropdown Answer Key'!$G$27,S274="Non Lead")),"Tier 4",IF((AND('Service Line Inventory'!M274='Dropdown Answer Key'!$B$25,'Service Line Inventory'!Q274='Dropdown Answer Key'!$M$25,'Service Line Inventory'!P274='Dropdown Answer Key'!$J$27,S274="Non Lead")),"Tier 4","Tier 5"))))))))</f>
        <v>BLANK</v>
      </c>
      <c r="U274" s="101" t="str">
        <f t="shared" si="17"/>
        <v>NO</v>
      </c>
      <c r="V274" s="75" t="str">
        <f t="shared" si="18"/>
        <v>NO</v>
      </c>
      <c r="W274" s="75" t="str">
        <f t="shared" si="19"/>
        <v>NO</v>
      </c>
      <c r="X274" s="107"/>
      <c r="Y274" s="76"/>
      <c r="Z274" s="77"/>
    </row>
    <row r="275" spans="1:26" x14ac:dyDescent="0.3">
      <c r="A275" s="47">
        <v>1408</v>
      </c>
      <c r="B275" s="73" t="s">
        <v>76</v>
      </c>
      <c r="C275" s="125" t="s">
        <v>1038</v>
      </c>
      <c r="D275" s="73" t="s">
        <v>73</v>
      </c>
      <c r="E275" s="73" t="s">
        <v>81</v>
      </c>
      <c r="F275" s="73" t="s">
        <v>81</v>
      </c>
      <c r="G275" s="89" t="s">
        <v>986</v>
      </c>
      <c r="H275" s="94" t="s">
        <v>73</v>
      </c>
      <c r="I275" s="82" t="s">
        <v>72</v>
      </c>
      <c r="J275" s="74" t="s">
        <v>989</v>
      </c>
      <c r="K275" s="74" t="s">
        <v>989</v>
      </c>
      <c r="L275" s="94" t="str">
        <f t="shared" si="16"/>
        <v>Non Lead</v>
      </c>
      <c r="M275" s="110"/>
      <c r="N275" s="82"/>
      <c r="O275" s="82"/>
      <c r="P275" s="82"/>
      <c r="Q275" s="81"/>
      <c r="R275" s="82"/>
      <c r="S275" s="113" t="str">
        <f>IF(OR(B275="",$C$3="",$G$3=""),"ERROR",IF(AND(B275='Dropdown Answer Key'!$B$12,OR(E275="Lead",E275="U, May have L",E275="COM",E275="")),"Lead",IF(AND(B275='Dropdown Answer Key'!$B$12,OR(AND(E275="GALV",H275="Y"),AND(E275="GALV",H275="UN"),AND(E275="GALV",H275=""))),"GRR",IF(AND(B275='Dropdown Answer Key'!$B$12,E275="Unknown"),"Unknown SL",IF(AND(B275='Dropdown Answer Key'!$B$13,OR(F275="Lead",F275="U, May have L",F275="COM",F275="")),"Lead",IF(AND(B275='Dropdown Answer Key'!$B$13,OR(AND(F275="GALV",H275="Y"),AND(F275="GALV",H275="UN"),AND(F275="GALV",H275=""))),"GRR",IF(AND(B275='Dropdown Answer Key'!$B$13,F275="Unknown"),"Unknown SL",IF(AND(B275='Dropdown Answer Key'!$B$14,OR(E275="Lead",E275="U, May have L",E275="COM",E275="")),"Lead",IF(AND(B275='Dropdown Answer Key'!$B$14,OR(F275="Lead",F275="U, May have L",F275="COM",F275="")),"Lead",IF(AND(B275='Dropdown Answer Key'!$B$14,OR(AND(E275="GALV",H275="Y"),AND(E275="GALV",H275="UN"),AND(E275="GALV",H275=""),AND(F275="GALV",H275="Y"),AND(F275="GALV",H275="UN"),AND(F275="GALV",H275=""),AND(F275="GALV",I275="Y"),AND(F275="GALV",I275="UN"),AND(F275="GALV",I275=""))),"GRR",IF(AND(B275='Dropdown Answer Key'!$B$14,OR(E275="Unknown",F275="Unknown")),"Unknown SL","Non Lead")))))))))))</f>
        <v>Non Lead</v>
      </c>
      <c r="T275" s="114" t="str">
        <f>IF(OR(M275="",Q275="",S275="ERROR"),"BLANK",IF((AND(M275='Dropdown Answer Key'!$B$25,OR('Service Line Inventory'!S275="Lead",S275="Unknown SL"))),"Tier 1",IF(AND('Service Line Inventory'!M275='Dropdown Answer Key'!$B$26,OR('Service Line Inventory'!S275="Lead",S275="Unknown SL")),"Tier 2",IF(AND('Service Line Inventory'!M275='Dropdown Answer Key'!$B$27,OR('Service Line Inventory'!S275="Lead",S275="Unknown SL")),"Tier 2",IF('Service Line Inventory'!S275="GRR","Tier 3",IF((AND('Service Line Inventory'!M275='Dropdown Answer Key'!$B$25,'Service Line Inventory'!Q275='Dropdown Answer Key'!$M$25,O275='Dropdown Answer Key'!$G$27,'Service Line Inventory'!P275='Dropdown Answer Key'!$J$27,S275="Non Lead")),"Tier 4",IF((AND('Service Line Inventory'!M275='Dropdown Answer Key'!$B$25,'Service Line Inventory'!Q275='Dropdown Answer Key'!$M$25,O275='Dropdown Answer Key'!$G$27,S275="Non Lead")),"Tier 4",IF((AND('Service Line Inventory'!M275='Dropdown Answer Key'!$B$25,'Service Line Inventory'!Q275='Dropdown Answer Key'!$M$25,'Service Line Inventory'!P275='Dropdown Answer Key'!$J$27,S275="Non Lead")),"Tier 4","Tier 5"))))))))</f>
        <v>BLANK</v>
      </c>
      <c r="U275" s="115" t="str">
        <f t="shared" si="17"/>
        <v>NO</v>
      </c>
      <c r="V275" s="114" t="str">
        <f t="shared" si="18"/>
        <v>NO</v>
      </c>
      <c r="W275" s="114" t="str">
        <f t="shared" si="19"/>
        <v>NO</v>
      </c>
      <c r="X275" s="108"/>
      <c r="Y275" s="97"/>
      <c r="Z275" s="77"/>
    </row>
    <row r="276" spans="1:26" x14ac:dyDescent="0.3">
      <c r="A276" s="47">
        <v>1409</v>
      </c>
      <c r="B276" s="73" t="s">
        <v>76</v>
      </c>
      <c r="C276" s="125" t="s">
        <v>488</v>
      </c>
      <c r="D276" s="73" t="s">
        <v>73</v>
      </c>
      <c r="E276" s="73" t="s">
        <v>81</v>
      </c>
      <c r="F276" s="73" t="s">
        <v>81</v>
      </c>
      <c r="G276" s="89" t="s">
        <v>986</v>
      </c>
      <c r="H276" s="94" t="s">
        <v>73</v>
      </c>
      <c r="I276" s="82" t="s">
        <v>72</v>
      </c>
      <c r="J276" s="74" t="s">
        <v>989</v>
      </c>
      <c r="K276" s="74" t="s">
        <v>989</v>
      </c>
      <c r="L276" s="93" t="str">
        <f t="shared" si="16"/>
        <v>Non Lead</v>
      </c>
      <c r="M276" s="109"/>
      <c r="N276" s="73"/>
      <c r="O276" s="73"/>
      <c r="P276" s="73"/>
      <c r="Q276" s="72"/>
      <c r="R276" s="73"/>
      <c r="S276" s="98" t="str">
        <f>IF(OR(B276="",$C$3="",$G$3=""),"ERROR",IF(AND(B276='Dropdown Answer Key'!$B$12,OR(E276="Lead",E276="U, May have L",E276="COM",E276="")),"Lead",IF(AND(B276='Dropdown Answer Key'!$B$12,OR(AND(E276="GALV",H276="Y"),AND(E276="GALV",H276="UN"),AND(E276="GALV",H276=""))),"GRR",IF(AND(B276='Dropdown Answer Key'!$B$12,E276="Unknown"),"Unknown SL",IF(AND(B276='Dropdown Answer Key'!$B$13,OR(F276="Lead",F276="U, May have L",F276="COM",F276="")),"Lead",IF(AND(B276='Dropdown Answer Key'!$B$13,OR(AND(F276="GALV",H276="Y"),AND(F276="GALV",H276="UN"),AND(F276="GALV",H276=""))),"GRR",IF(AND(B276='Dropdown Answer Key'!$B$13,F276="Unknown"),"Unknown SL",IF(AND(B276='Dropdown Answer Key'!$B$14,OR(E276="Lead",E276="U, May have L",E276="COM",E276="")),"Lead",IF(AND(B276='Dropdown Answer Key'!$B$14,OR(F276="Lead",F276="U, May have L",F276="COM",F276="")),"Lead",IF(AND(B276='Dropdown Answer Key'!$B$14,OR(AND(E276="GALV",H276="Y"),AND(E276="GALV",H276="UN"),AND(E276="GALV",H276=""),AND(F276="GALV",H276="Y"),AND(F276="GALV",H276="UN"),AND(F276="GALV",H276=""),AND(F276="GALV",I276="Y"),AND(F276="GALV",I276="UN"),AND(F276="GALV",I276=""))),"GRR",IF(AND(B276='Dropdown Answer Key'!$B$14,OR(E276="Unknown",F276="Unknown")),"Unknown SL","Non Lead")))))))))))</f>
        <v>Non Lead</v>
      </c>
      <c r="T276" s="75" t="str">
        <f>IF(OR(M276="",Q276="",S276="ERROR"),"BLANK",IF((AND(M276='Dropdown Answer Key'!$B$25,OR('Service Line Inventory'!S276="Lead",S276="Unknown SL"))),"Tier 1",IF(AND('Service Line Inventory'!M276='Dropdown Answer Key'!$B$26,OR('Service Line Inventory'!S276="Lead",S276="Unknown SL")),"Tier 2",IF(AND('Service Line Inventory'!M276='Dropdown Answer Key'!$B$27,OR('Service Line Inventory'!S276="Lead",S276="Unknown SL")),"Tier 2",IF('Service Line Inventory'!S276="GRR","Tier 3",IF((AND('Service Line Inventory'!M276='Dropdown Answer Key'!$B$25,'Service Line Inventory'!Q276='Dropdown Answer Key'!$M$25,O276='Dropdown Answer Key'!$G$27,'Service Line Inventory'!P276='Dropdown Answer Key'!$J$27,S276="Non Lead")),"Tier 4",IF((AND('Service Line Inventory'!M276='Dropdown Answer Key'!$B$25,'Service Line Inventory'!Q276='Dropdown Answer Key'!$M$25,O276='Dropdown Answer Key'!$G$27,S276="Non Lead")),"Tier 4",IF((AND('Service Line Inventory'!M276='Dropdown Answer Key'!$B$25,'Service Line Inventory'!Q276='Dropdown Answer Key'!$M$25,'Service Line Inventory'!P276='Dropdown Answer Key'!$J$27,S276="Non Lead")),"Tier 4","Tier 5"))))))))</f>
        <v>BLANK</v>
      </c>
      <c r="U276" s="101" t="str">
        <f t="shared" si="17"/>
        <v>NO</v>
      </c>
      <c r="V276" s="75" t="str">
        <f t="shared" si="18"/>
        <v>NO</v>
      </c>
      <c r="W276" s="75" t="str">
        <f t="shared" si="19"/>
        <v>NO</v>
      </c>
      <c r="X276" s="107"/>
      <c r="Y276" s="76"/>
      <c r="Z276" s="77"/>
    </row>
    <row r="277" spans="1:26" x14ac:dyDescent="0.3">
      <c r="A277" s="47">
        <v>1410</v>
      </c>
      <c r="B277" s="73" t="s">
        <v>76</v>
      </c>
      <c r="C277" s="125" t="s">
        <v>489</v>
      </c>
      <c r="D277" s="73" t="s">
        <v>73</v>
      </c>
      <c r="E277" s="73" t="s">
        <v>81</v>
      </c>
      <c r="F277" s="73" t="s">
        <v>81</v>
      </c>
      <c r="G277" s="89" t="s">
        <v>986</v>
      </c>
      <c r="H277" s="94" t="s">
        <v>73</v>
      </c>
      <c r="I277" s="82" t="s">
        <v>72</v>
      </c>
      <c r="J277" s="74" t="s">
        <v>989</v>
      </c>
      <c r="K277" s="74" t="s">
        <v>989</v>
      </c>
      <c r="L277" s="94" t="str">
        <f t="shared" si="16"/>
        <v>Non Lead</v>
      </c>
      <c r="M277" s="110"/>
      <c r="N277" s="82"/>
      <c r="O277" s="82"/>
      <c r="P277" s="82"/>
      <c r="Q277" s="81"/>
      <c r="R277" s="82"/>
      <c r="S277" s="113" t="str">
        <f>IF(OR(B277="",$C$3="",$G$3=""),"ERROR",IF(AND(B277='Dropdown Answer Key'!$B$12,OR(E277="Lead",E277="U, May have L",E277="COM",E277="")),"Lead",IF(AND(B277='Dropdown Answer Key'!$B$12,OR(AND(E277="GALV",H277="Y"),AND(E277="GALV",H277="UN"),AND(E277="GALV",H277=""))),"GRR",IF(AND(B277='Dropdown Answer Key'!$B$12,E277="Unknown"),"Unknown SL",IF(AND(B277='Dropdown Answer Key'!$B$13,OR(F277="Lead",F277="U, May have L",F277="COM",F277="")),"Lead",IF(AND(B277='Dropdown Answer Key'!$B$13,OR(AND(F277="GALV",H277="Y"),AND(F277="GALV",H277="UN"),AND(F277="GALV",H277=""))),"GRR",IF(AND(B277='Dropdown Answer Key'!$B$13,F277="Unknown"),"Unknown SL",IF(AND(B277='Dropdown Answer Key'!$B$14,OR(E277="Lead",E277="U, May have L",E277="COM",E277="")),"Lead",IF(AND(B277='Dropdown Answer Key'!$B$14,OR(F277="Lead",F277="U, May have L",F277="COM",F277="")),"Lead",IF(AND(B277='Dropdown Answer Key'!$B$14,OR(AND(E277="GALV",H277="Y"),AND(E277="GALV",H277="UN"),AND(E277="GALV",H277=""),AND(F277="GALV",H277="Y"),AND(F277="GALV",H277="UN"),AND(F277="GALV",H277=""),AND(F277="GALV",I277="Y"),AND(F277="GALV",I277="UN"),AND(F277="GALV",I277=""))),"GRR",IF(AND(B277='Dropdown Answer Key'!$B$14,OR(E277="Unknown",F277="Unknown")),"Unknown SL","Non Lead")))))))))))</f>
        <v>Non Lead</v>
      </c>
      <c r="T277" s="114" t="str">
        <f>IF(OR(M277="",Q277="",S277="ERROR"),"BLANK",IF((AND(M277='Dropdown Answer Key'!$B$25,OR('Service Line Inventory'!S277="Lead",S277="Unknown SL"))),"Tier 1",IF(AND('Service Line Inventory'!M277='Dropdown Answer Key'!$B$26,OR('Service Line Inventory'!S277="Lead",S277="Unknown SL")),"Tier 2",IF(AND('Service Line Inventory'!M277='Dropdown Answer Key'!$B$27,OR('Service Line Inventory'!S277="Lead",S277="Unknown SL")),"Tier 2",IF('Service Line Inventory'!S277="GRR","Tier 3",IF((AND('Service Line Inventory'!M277='Dropdown Answer Key'!$B$25,'Service Line Inventory'!Q277='Dropdown Answer Key'!$M$25,O277='Dropdown Answer Key'!$G$27,'Service Line Inventory'!P277='Dropdown Answer Key'!$J$27,S277="Non Lead")),"Tier 4",IF((AND('Service Line Inventory'!M277='Dropdown Answer Key'!$B$25,'Service Line Inventory'!Q277='Dropdown Answer Key'!$M$25,O277='Dropdown Answer Key'!$G$27,S277="Non Lead")),"Tier 4",IF((AND('Service Line Inventory'!M277='Dropdown Answer Key'!$B$25,'Service Line Inventory'!Q277='Dropdown Answer Key'!$M$25,'Service Line Inventory'!P277='Dropdown Answer Key'!$J$27,S277="Non Lead")),"Tier 4","Tier 5"))))))))</f>
        <v>BLANK</v>
      </c>
      <c r="U277" s="115" t="str">
        <f t="shared" si="17"/>
        <v>NO</v>
      </c>
      <c r="V277" s="114" t="str">
        <f t="shared" si="18"/>
        <v>NO</v>
      </c>
      <c r="W277" s="114" t="str">
        <f t="shared" si="19"/>
        <v>NO</v>
      </c>
      <c r="X277" s="108"/>
      <c r="Y277" s="97"/>
      <c r="Z277" s="77"/>
    </row>
    <row r="278" spans="1:26" x14ac:dyDescent="0.3">
      <c r="A278" s="47">
        <v>1411</v>
      </c>
      <c r="B278" s="73" t="s">
        <v>76</v>
      </c>
      <c r="C278" s="125" t="s">
        <v>490</v>
      </c>
      <c r="D278" s="73" t="s">
        <v>73</v>
      </c>
      <c r="E278" s="73" t="s">
        <v>81</v>
      </c>
      <c r="F278" s="73" t="s">
        <v>81</v>
      </c>
      <c r="G278" s="89" t="s">
        <v>986</v>
      </c>
      <c r="H278" s="94" t="s">
        <v>73</v>
      </c>
      <c r="I278" s="82" t="s">
        <v>72</v>
      </c>
      <c r="J278" s="74" t="s">
        <v>989</v>
      </c>
      <c r="K278" s="74" t="s">
        <v>989</v>
      </c>
      <c r="L278" s="93" t="str">
        <f t="shared" si="16"/>
        <v>Non Lead</v>
      </c>
      <c r="M278" s="109"/>
      <c r="N278" s="73"/>
      <c r="O278" s="73"/>
      <c r="P278" s="73"/>
      <c r="Q278" s="72"/>
      <c r="R278" s="73"/>
      <c r="S278" s="98" t="str">
        <f>IF(OR(B278="",$C$3="",$G$3=""),"ERROR",IF(AND(B278='Dropdown Answer Key'!$B$12,OR(E278="Lead",E278="U, May have L",E278="COM",E278="")),"Lead",IF(AND(B278='Dropdown Answer Key'!$B$12,OR(AND(E278="GALV",H278="Y"),AND(E278="GALV",H278="UN"),AND(E278="GALV",H278=""))),"GRR",IF(AND(B278='Dropdown Answer Key'!$B$12,E278="Unknown"),"Unknown SL",IF(AND(B278='Dropdown Answer Key'!$B$13,OR(F278="Lead",F278="U, May have L",F278="COM",F278="")),"Lead",IF(AND(B278='Dropdown Answer Key'!$B$13,OR(AND(F278="GALV",H278="Y"),AND(F278="GALV",H278="UN"),AND(F278="GALV",H278=""))),"GRR",IF(AND(B278='Dropdown Answer Key'!$B$13,F278="Unknown"),"Unknown SL",IF(AND(B278='Dropdown Answer Key'!$B$14,OR(E278="Lead",E278="U, May have L",E278="COM",E278="")),"Lead",IF(AND(B278='Dropdown Answer Key'!$B$14,OR(F278="Lead",F278="U, May have L",F278="COM",F278="")),"Lead",IF(AND(B278='Dropdown Answer Key'!$B$14,OR(AND(E278="GALV",H278="Y"),AND(E278="GALV",H278="UN"),AND(E278="GALV",H278=""),AND(F278="GALV",H278="Y"),AND(F278="GALV",H278="UN"),AND(F278="GALV",H278=""),AND(F278="GALV",I278="Y"),AND(F278="GALV",I278="UN"),AND(F278="GALV",I278=""))),"GRR",IF(AND(B278='Dropdown Answer Key'!$B$14,OR(E278="Unknown",F278="Unknown")),"Unknown SL","Non Lead")))))))))))</f>
        <v>Non Lead</v>
      </c>
      <c r="T278" s="75" t="str">
        <f>IF(OR(M278="",Q278="",S278="ERROR"),"BLANK",IF((AND(M278='Dropdown Answer Key'!$B$25,OR('Service Line Inventory'!S278="Lead",S278="Unknown SL"))),"Tier 1",IF(AND('Service Line Inventory'!M278='Dropdown Answer Key'!$B$26,OR('Service Line Inventory'!S278="Lead",S278="Unknown SL")),"Tier 2",IF(AND('Service Line Inventory'!M278='Dropdown Answer Key'!$B$27,OR('Service Line Inventory'!S278="Lead",S278="Unknown SL")),"Tier 2",IF('Service Line Inventory'!S278="GRR","Tier 3",IF((AND('Service Line Inventory'!M278='Dropdown Answer Key'!$B$25,'Service Line Inventory'!Q278='Dropdown Answer Key'!$M$25,O278='Dropdown Answer Key'!$G$27,'Service Line Inventory'!P278='Dropdown Answer Key'!$J$27,S278="Non Lead")),"Tier 4",IF((AND('Service Line Inventory'!M278='Dropdown Answer Key'!$B$25,'Service Line Inventory'!Q278='Dropdown Answer Key'!$M$25,O278='Dropdown Answer Key'!$G$27,S278="Non Lead")),"Tier 4",IF((AND('Service Line Inventory'!M278='Dropdown Answer Key'!$B$25,'Service Line Inventory'!Q278='Dropdown Answer Key'!$M$25,'Service Line Inventory'!P278='Dropdown Answer Key'!$J$27,S278="Non Lead")),"Tier 4","Tier 5"))))))))</f>
        <v>BLANK</v>
      </c>
      <c r="U278" s="101" t="str">
        <f t="shared" si="17"/>
        <v>NO</v>
      </c>
      <c r="V278" s="75" t="str">
        <f t="shared" si="18"/>
        <v>NO</v>
      </c>
      <c r="W278" s="75" t="str">
        <f t="shared" si="19"/>
        <v>NO</v>
      </c>
      <c r="X278" s="107"/>
      <c r="Y278" s="76"/>
      <c r="Z278" s="77"/>
    </row>
    <row r="279" spans="1:26" x14ac:dyDescent="0.3">
      <c r="A279" s="47">
        <v>1412</v>
      </c>
      <c r="B279" s="73" t="s">
        <v>76</v>
      </c>
      <c r="C279" s="125" t="s">
        <v>1039</v>
      </c>
      <c r="D279" s="73" t="s">
        <v>73</v>
      </c>
      <c r="E279" s="73" t="s">
        <v>81</v>
      </c>
      <c r="F279" s="73" t="s">
        <v>81</v>
      </c>
      <c r="G279" s="89" t="s">
        <v>986</v>
      </c>
      <c r="H279" s="94" t="s">
        <v>73</v>
      </c>
      <c r="I279" s="82" t="s">
        <v>72</v>
      </c>
      <c r="J279" s="74" t="s">
        <v>989</v>
      </c>
      <c r="K279" s="74" t="s">
        <v>989</v>
      </c>
      <c r="L279" s="94" t="str">
        <f t="shared" si="16"/>
        <v>Non Lead</v>
      </c>
      <c r="M279" s="110"/>
      <c r="N279" s="82"/>
      <c r="O279" s="82"/>
      <c r="P279" s="82"/>
      <c r="Q279" s="81"/>
      <c r="R279" s="82"/>
      <c r="S279" s="113" t="str">
        <f>IF(OR(B279="",$C$3="",$G$3=""),"ERROR",IF(AND(B279='Dropdown Answer Key'!$B$12,OR(E279="Lead",E279="U, May have L",E279="COM",E279="")),"Lead",IF(AND(B279='Dropdown Answer Key'!$B$12,OR(AND(E279="GALV",H279="Y"),AND(E279="GALV",H279="UN"),AND(E279="GALV",H279=""))),"GRR",IF(AND(B279='Dropdown Answer Key'!$B$12,E279="Unknown"),"Unknown SL",IF(AND(B279='Dropdown Answer Key'!$B$13,OR(F279="Lead",F279="U, May have L",F279="COM",F279="")),"Lead",IF(AND(B279='Dropdown Answer Key'!$B$13,OR(AND(F279="GALV",H279="Y"),AND(F279="GALV",H279="UN"),AND(F279="GALV",H279=""))),"GRR",IF(AND(B279='Dropdown Answer Key'!$B$13,F279="Unknown"),"Unknown SL",IF(AND(B279='Dropdown Answer Key'!$B$14,OR(E279="Lead",E279="U, May have L",E279="COM",E279="")),"Lead",IF(AND(B279='Dropdown Answer Key'!$B$14,OR(F279="Lead",F279="U, May have L",F279="COM",F279="")),"Lead",IF(AND(B279='Dropdown Answer Key'!$B$14,OR(AND(E279="GALV",H279="Y"),AND(E279="GALV",H279="UN"),AND(E279="GALV",H279=""),AND(F279="GALV",H279="Y"),AND(F279="GALV",H279="UN"),AND(F279="GALV",H279=""),AND(F279="GALV",I279="Y"),AND(F279="GALV",I279="UN"),AND(F279="GALV",I279=""))),"GRR",IF(AND(B279='Dropdown Answer Key'!$B$14,OR(E279="Unknown",F279="Unknown")),"Unknown SL","Non Lead")))))))))))</f>
        <v>Non Lead</v>
      </c>
      <c r="T279" s="114" t="str">
        <f>IF(OR(M279="",Q279="",S279="ERROR"),"BLANK",IF((AND(M279='Dropdown Answer Key'!$B$25,OR('Service Line Inventory'!S279="Lead",S279="Unknown SL"))),"Tier 1",IF(AND('Service Line Inventory'!M279='Dropdown Answer Key'!$B$26,OR('Service Line Inventory'!S279="Lead",S279="Unknown SL")),"Tier 2",IF(AND('Service Line Inventory'!M279='Dropdown Answer Key'!$B$27,OR('Service Line Inventory'!S279="Lead",S279="Unknown SL")),"Tier 2",IF('Service Line Inventory'!S279="GRR","Tier 3",IF((AND('Service Line Inventory'!M279='Dropdown Answer Key'!$B$25,'Service Line Inventory'!Q279='Dropdown Answer Key'!$M$25,O279='Dropdown Answer Key'!$G$27,'Service Line Inventory'!P279='Dropdown Answer Key'!$J$27,S279="Non Lead")),"Tier 4",IF((AND('Service Line Inventory'!M279='Dropdown Answer Key'!$B$25,'Service Line Inventory'!Q279='Dropdown Answer Key'!$M$25,O279='Dropdown Answer Key'!$G$27,S279="Non Lead")),"Tier 4",IF((AND('Service Line Inventory'!M279='Dropdown Answer Key'!$B$25,'Service Line Inventory'!Q279='Dropdown Answer Key'!$M$25,'Service Line Inventory'!P279='Dropdown Answer Key'!$J$27,S279="Non Lead")),"Tier 4","Tier 5"))))))))</f>
        <v>BLANK</v>
      </c>
      <c r="U279" s="115" t="str">
        <f t="shared" si="17"/>
        <v>NO</v>
      </c>
      <c r="V279" s="114" t="str">
        <f t="shared" si="18"/>
        <v>NO</v>
      </c>
      <c r="W279" s="114" t="str">
        <f t="shared" si="19"/>
        <v>NO</v>
      </c>
      <c r="X279" s="108"/>
      <c r="Y279" s="97"/>
      <c r="Z279" s="77"/>
    </row>
    <row r="280" spans="1:26" x14ac:dyDescent="0.3">
      <c r="A280" s="47">
        <v>1413</v>
      </c>
      <c r="B280" s="73" t="s">
        <v>76</v>
      </c>
      <c r="C280" s="125" t="s">
        <v>491</v>
      </c>
      <c r="D280" s="73" t="s">
        <v>73</v>
      </c>
      <c r="E280" s="73" t="s">
        <v>81</v>
      </c>
      <c r="F280" s="73" t="s">
        <v>81</v>
      </c>
      <c r="G280" s="89" t="s">
        <v>986</v>
      </c>
      <c r="H280" s="94" t="s">
        <v>73</v>
      </c>
      <c r="I280" s="82" t="s">
        <v>72</v>
      </c>
      <c r="J280" s="74" t="s">
        <v>989</v>
      </c>
      <c r="K280" s="74" t="s">
        <v>989</v>
      </c>
      <c r="L280" s="93" t="str">
        <f t="shared" si="16"/>
        <v>Non Lead</v>
      </c>
      <c r="M280" s="109"/>
      <c r="N280" s="73"/>
      <c r="O280" s="73"/>
      <c r="P280" s="73"/>
      <c r="Q280" s="72"/>
      <c r="R280" s="73"/>
      <c r="S280" s="98" t="str">
        <f>IF(OR(B280="",$C$3="",$G$3=""),"ERROR",IF(AND(B280='Dropdown Answer Key'!$B$12,OR(E280="Lead",E280="U, May have L",E280="COM",E280="")),"Lead",IF(AND(B280='Dropdown Answer Key'!$B$12,OR(AND(E280="GALV",H280="Y"),AND(E280="GALV",H280="UN"),AND(E280="GALV",H280=""))),"GRR",IF(AND(B280='Dropdown Answer Key'!$B$12,E280="Unknown"),"Unknown SL",IF(AND(B280='Dropdown Answer Key'!$B$13,OR(F280="Lead",F280="U, May have L",F280="COM",F280="")),"Lead",IF(AND(B280='Dropdown Answer Key'!$B$13,OR(AND(F280="GALV",H280="Y"),AND(F280="GALV",H280="UN"),AND(F280="GALV",H280=""))),"GRR",IF(AND(B280='Dropdown Answer Key'!$B$13,F280="Unknown"),"Unknown SL",IF(AND(B280='Dropdown Answer Key'!$B$14,OR(E280="Lead",E280="U, May have L",E280="COM",E280="")),"Lead",IF(AND(B280='Dropdown Answer Key'!$B$14,OR(F280="Lead",F280="U, May have L",F280="COM",F280="")),"Lead",IF(AND(B280='Dropdown Answer Key'!$B$14,OR(AND(E280="GALV",H280="Y"),AND(E280="GALV",H280="UN"),AND(E280="GALV",H280=""),AND(F280="GALV",H280="Y"),AND(F280="GALV",H280="UN"),AND(F280="GALV",H280=""),AND(F280="GALV",I280="Y"),AND(F280="GALV",I280="UN"),AND(F280="GALV",I280=""))),"GRR",IF(AND(B280='Dropdown Answer Key'!$B$14,OR(E280="Unknown",F280="Unknown")),"Unknown SL","Non Lead")))))))))))</f>
        <v>Non Lead</v>
      </c>
      <c r="T280" s="75" t="str">
        <f>IF(OR(M280="",Q280="",S280="ERROR"),"BLANK",IF((AND(M280='Dropdown Answer Key'!$B$25,OR('Service Line Inventory'!S280="Lead",S280="Unknown SL"))),"Tier 1",IF(AND('Service Line Inventory'!M280='Dropdown Answer Key'!$B$26,OR('Service Line Inventory'!S280="Lead",S280="Unknown SL")),"Tier 2",IF(AND('Service Line Inventory'!M280='Dropdown Answer Key'!$B$27,OR('Service Line Inventory'!S280="Lead",S280="Unknown SL")),"Tier 2",IF('Service Line Inventory'!S280="GRR","Tier 3",IF((AND('Service Line Inventory'!M280='Dropdown Answer Key'!$B$25,'Service Line Inventory'!Q280='Dropdown Answer Key'!$M$25,O280='Dropdown Answer Key'!$G$27,'Service Line Inventory'!P280='Dropdown Answer Key'!$J$27,S280="Non Lead")),"Tier 4",IF((AND('Service Line Inventory'!M280='Dropdown Answer Key'!$B$25,'Service Line Inventory'!Q280='Dropdown Answer Key'!$M$25,O280='Dropdown Answer Key'!$G$27,S280="Non Lead")),"Tier 4",IF((AND('Service Line Inventory'!M280='Dropdown Answer Key'!$B$25,'Service Line Inventory'!Q280='Dropdown Answer Key'!$M$25,'Service Line Inventory'!P280='Dropdown Answer Key'!$J$27,S280="Non Lead")),"Tier 4","Tier 5"))))))))</f>
        <v>BLANK</v>
      </c>
      <c r="U280" s="101" t="str">
        <f t="shared" si="17"/>
        <v>NO</v>
      </c>
      <c r="V280" s="75" t="str">
        <f t="shared" si="18"/>
        <v>NO</v>
      </c>
      <c r="W280" s="75" t="str">
        <f t="shared" si="19"/>
        <v>NO</v>
      </c>
      <c r="X280" s="107"/>
      <c r="Y280" s="76"/>
      <c r="Z280" s="77"/>
    </row>
    <row r="281" spans="1:26" x14ac:dyDescent="0.3">
      <c r="A281" s="47">
        <v>1418</v>
      </c>
      <c r="B281" s="73" t="s">
        <v>76</v>
      </c>
      <c r="C281" s="125" t="s">
        <v>492</v>
      </c>
      <c r="D281" s="73" t="s">
        <v>73</v>
      </c>
      <c r="E281" s="73" t="s">
        <v>81</v>
      </c>
      <c r="F281" s="73" t="s">
        <v>81</v>
      </c>
      <c r="G281" s="89" t="s">
        <v>986</v>
      </c>
      <c r="H281" s="94" t="s">
        <v>73</v>
      </c>
      <c r="I281" s="82" t="s">
        <v>72</v>
      </c>
      <c r="J281" s="74" t="s">
        <v>989</v>
      </c>
      <c r="K281" s="74" t="s">
        <v>989</v>
      </c>
      <c r="L281" s="94" t="str">
        <f t="shared" si="16"/>
        <v>Non Lead</v>
      </c>
      <c r="M281" s="110"/>
      <c r="N281" s="82"/>
      <c r="O281" s="82"/>
      <c r="P281" s="82"/>
      <c r="Q281" s="81"/>
      <c r="R281" s="82"/>
      <c r="S281" s="113" t="str">
        <f>IF(OR(B281="",$C$3="",$G$3=""),"ERROR",IF(AND(B281='Dropdown Answer Key'!$B$12,OR(E281="Lead",E281="U, May have L",E281="COM",E281="")),"Lead",IF(AND(B281='Dropdown Answer Key'!$B$12,OR(AND(E281="GALV",H281="Y"),AND(E281="GALV",H281="UN"),AND(E281="GALV",H281=""))),"GRR",IF(AND(B281='Dropdown Answer Key'!$B$12,E281="Unknown"),"Unknown SL",IF(AND(B281='Dropdown Answer Key'!$B$13,OR(F281="Lead",F281="U, May have L",F281="COM",F281="")),"Lead",IF(AND(B281='Dropdown Answer Key'!$B$13,OR(AND(F281="GALV",H281="Y"),AND(F281="GALV",H281="UN"),AND(F281="GALV",H281=""))),"GRR",IF(AND(B281='Dropdown Answer Key'!$B$13,F281="Unknown"),"Unknown SL",IF(AND(B281='Dropdown Answer Key'!$B$14,OR(E281="Lead",E281="U, May have L",E281="COM",E281="")),"Lead",IF(AND(B281='Dropdown Answer Key'!$B$14,OR(F281="Lead",F281="U, May have L",F281="COM",F281="")),"Lead",IF(AND(B281='Dropdown Answer Key'!$B$14,OR(AND(E281="GALV",H281="Y"),AND(E281="GALV",H281="UN"),AND(E281="GALV",H281=""),AND(F281="GALV",H281="Y"),AND(F281="GALV",H281="UN"),AND(F281="GALV",H281=""),AND(F281="GALV",I281="Y"),AND(F281="GALV",I281="UN"),AND(F281="GALV",I281=""))),"GRR",IF(AND(B281='Dropdown Answer Key'!$B$14,OR(E281="Unknown",F281="Unknown")),"Unknown SL","Non Lead")))))))))))</f>
        <v>Non Lead</v>
      </c>
      <c r="T281" s="114" t="str">
        <f>IF(OR(M281="",Q281="",S281="ERROR"),"BLANK",IF((AND(M281='Dropdown Answer Key'!$B$25,OR('Service Line Inventory'!S281="Lead",S281="Unknown SL"))),"Tier 1",IF(AND('Service Line Inventory'!M281='Dropdown Answer Key'!$B$26,OR('Service Line Inventory'!S281="Lead",S281="Unknown SL")),"Tier 2",IF(AND('Service Line Inventory'!M281='Dropdown Answer Key'!$B$27,OR('Service Line Inventory'!S281="Lead",S281="Unknown SL")),"Tier 2",IF('Service Line Inventory'!S281="GRR","Tier 3",IF((AND('Service Line Inventory'!M281='Dropdown Answer Key'!$B$25,'Service Line Inventory'!Q281='Dropdown Answer Key'!$M$25,O281='Dropdown Answer Key'!$G$27,'Service Line Inventory'!P281='Dropdown Answer Key'!$J$27,S281="Non Lead")),"Tier 4",IF((AND('Service Line Inventory'!M281='Dropdown Answer Key'!$B$25,'Service Line Inventory'!Q281='Dropdown Answer Key'!$M$25,O281='Dropdown Answer Key'!$G$27,S281="Non Lead")),"Tier 4",IF((AND('Service Line Inventory'!M281='Dropdown Answer Key'!$B$25,'Service Line Inventory'!Q281='Dropdown Answer Key'!$M$25,'Service Line Inventory'!P281='Dropdown Answer Key'!$J$27,S281="Non Lead")),"Tier 4","Tier 5"))))))))</f>
        <v>BLANK</v>
      </c>
      <c r="U281" s="115" t="str">
        <f t="shared" si="17"/>
        <v>NO</v>
      </c>
      <c r="V281" s="114" t="str">
        <f t="shared" si="18"/>
        <v>NO</v>
      </c>
      <c r="W281" s="114" t="str">
        <f t="shared" si="19"/>
        <v>NO</v>
      </c>
      <c r="X281" s="108"/>
      <c r="Y281" s="97"/>
      <c r="Z281" s="77"/>
    </row>
    <row r="282" spans="1:26" x14ac:dyDescent="0.3">
      <c r="A282" s="47">
        <v>1419</v>
      </c>
      <c r="B282" s="73" t="s">
        <v>76</v>
      </c>
      <c r="C282" s="125" t="s">
        <v>493</v>
      </c>
      <c r="D282" s="73" t="s">
        <v>73</v>
      </c>
      <c r="E282" s="73" t="s">
        <v>81</v>
      </c>
      <c r="F282" s="73" t="s">
        <v>81</v>
      </c>
      <c r="G282" s="89" t="s">
        <v>986</v>
      </c>
      <c r="H282" s="94" t="s">
        <v>73</v>
      </c>
      <c r="I282" s="82" t="s">
        <v>72</v>
      </c>
      <c r="J282" s="74" t="s">
        <v>989</v>
      </c>
      <c r="K282" s="74" t="s">
        <v>989</v>
      </c>
      <c r="L282" s="93" t="str">
        <f t="shared" si="16"/>
        <v>Non Lead</v>
      </c>
      <c r="M282" s="109"/>
      <c r="N282" s="73"/>
      <c r="O282" s="73"/>
      <c r="P282" s="73"/>
      <c r="Q282" s="72"/>
      <c r="R282" s="73"/>
      <c r="S282" s="98" t="str">
        <f>IF(OR(B282="",$C$3="",$G$3=""),"ERROR",IF(AND(B282='Dropdown Answer Key'!$B$12,OR(E282="Lead",E282="U, May have L",E282="COM",E282="")),"Lead",IF(AND(B282='Dropdown Answer Key'!$B$12,OR(AND(E282="GALV",H282="Y"),AND(E282="GALV",H282="UN"),AND(E282="GALV",H282=""))),"GRR",IF(AND(B282='Dropdown Answer Key'!$B$12,E282="Unknown"),"Unknown SL",IF(AND(B282='Dropdown Answer Key'!$B$13,OR(F282="Lead",F282="U, May have L",F282="COM",F282="")),"Lead",IF(AND(B282='Dropdown Answer Key'!$B$13,OR(AND(F282="GALV",H282="Y"),AND(F282="GALV",H282="UN"),AND(F282="GALV",H282=""))),"GRR",IF(AND(B282='Dropdown Answer Key'!$B$13,F282="Unknown"),"Unknown SL",IF(AND(B282='Dropdown Answer Key'!$B$14,OR(E282="Lead",E282="U, May have L",E282="COM",E282="")),"Lead",IF(AND(B282='Dropdown Answer Key'!$B$14,OR(F282="Lead",F282="U, May have L",F282="COM",F282="")),"Lead",IF(AND(B282='Dropdown Answer Key'!$B$14,OR(AND(E282="GALV",H282="Y"),AND(E282="GALV",H282="UN"),AND(E282="GALV",H282=""),AND(F282="GALV",H282="Y"),AND(F282="GALV",H282="UN"),AND(F282="GALV",H282=""),AND(F282="GALV",I282="Y"),AND(F282="GALV",I282="UN"),AND(F282="GALV",I282=""))),"GRR",IF(AND(B282='Dropdown Answer Key'!$B$14,OR(E282="Unknown",F282="Unknown")),"Unknown SL","Non Lead")))))))))))</f>
        <v>Non Lead</v>
      </c>
      <c r="T282" s="75" t="str">
        <f>IF(OR(M282="",Q282="",S282="ERROR"),"BLANK",IF((AND(M282='Dropdown Answer Key'!$B$25,OR('Service Line Inventory'!S282="Lead",S282="Unknown SL"))),"Tier 1",IF(AND('Service Line Inventory'!M282='Dropdown Answer Key'!$B$26,OR('Service Line Inventory'!S282="Lead",S282="Unknown SL")),"Tier 2",IF(AND('Service Line Inventory'!M282='Dropdown Answer Key'!$B$27,OR('Service Line Inventory'!S282="Lead",S282="Unknown SL")),"Tier 2",IF('Service Line Inventory'!S282="GRR","Tier 3",IF((AND('Service Line Inventory'!M282='Dropdown Answer Key'!$B$25,'Service Line Inventory'!Q282='Dropdown Answer Key'!$M$25,O282='Dropdown Answer Key'!$G$27,'Service Line Inventory'!P282='Dropdown Answer Key'!$J$27,S282="Non Lead")),"Tier 4",IF((AND('Service Line Inventory'!M282='Dropdown Answer Key'!$B$25,'Service Line Inventory'!Q282='Dropdown Answer Key'!$M$25,O282='Dropdown Answer Key'!$G$27,S282="Non Lead")),"Tier 4",IF((AND('Service Line Inventory'!M282='Dropdown Answer Key'!$B$25,'Service Line Inventory'!Q282='Dropdown Answer Key'!$M$25,'Service Line Inventory'!P282='Dropdown Answer Key'!$J$27,S282="Non Lead")),"Tier 4","Tier 5"))))))))</f>
        <v>BLANK</v>
      </c>
      <c r="U282" s="101" t="str">
        <f t="shared" si="17"/>
        <v>NO</v>
      </c>
      <c r="V282" s="75" t="str">
        <f t="shared" si="18"/>
        <v>NO</v>
      </c>
      <c r="W282" s="75" t="str">
        <f t="shared" si="19"/>
        <v>NO</v>
      </c>
      <c r="X282" s="107"/>
      <c r="Y282" s="76"/>
      <c r="Z282" s="77"/>
    </row>
    <row r="283" spans="1:26" x14ac:dyDescent="0.3">
      <c r="A283" s="47">
        <v>1420</v>
      </c>
      <c r="B283" s="73" t="s">
        <v>76</v>
      </c>
      <c r="C283" s="125" t="s">
        <v>1040</v>
      </c>
      <c r="D283" s="73" t="s">
        <v>73</v>
      </c>
      <c r="E283" s="73" t="s">
        <v>81</v>
      </c>
      <c r="F283" s="73" t="s">
        <v>81</v>
      </c>
      <c r="G283" s="89" t="s">
        <v>986</v>
      </c>
      <c r="H283" s="94" t="s">
        <v>73</v>
      </c>
      <c r="I283" s="82" t="s">
        <v>72</v>
      </c>
      <c r="J283" s="74" t="s">
        <v>989</v>
      </c>
      <c r="K283" s="74" t="s">
        <v>989</v>
      </c>
      <c r="L283" s="94" t="str">
        <f t="shared" si="16"/>
        <v>Non Lead</v>
      </c>
      <c r="M283" s="110"/>
      <c r="N283" s="82"/>
      <c r="O283" s="82"/>
      <c r="P283" s="82"/>
      <c r="Q283" s="81"/>
      <c r="R283" s="82"/>
      <c r="S283" s="113" t="str">
        <f>IF(OR(B283="",$C$3="",$G$3=""),"ERROR",IF(AND(B283='Dropdown Answer Key'!$B$12,OR(E283="Lead",E283="U, May have L",E283="COM",E283="")),"Lead",IF(AND(B283='Dropdown Answer Key'!$B$12,OR(AND(E283="GALV",H283="Y"),AND(E283="GALV",H283="UN"),AND(E283="GALV",H283=""))),"GRR",IF(AND(B283='Dropdown Answer Key'!$B$12,E283="Unknown"),"Unknown SL",IF(AND(B283='Dropdown Answer Key'!$B$13,OR(F283="Lead",F283="U, May have L",F283="COM",F283="")),"Lead",IF(AND(B283='Dropdown Answer Key'!$B$13,OR(AND(F283="GALV",H283="Y"),AND(F283="GALV",H283="UN"),AND(F283="GALV",H283=""))),"GRR",IF(AND(B283='Dropdown Answer Key'!$B$13,F283="Unknown"),"Unknown SL",IF(AND(B283='Dropdown Answer Key'!$B$14,OR(E283="Lead",E283="U, May have L",E283="COM",E283="")),"Lead",IF(AND(B283='Dropdown Answer Key'!$B$14,OR(F283="Lead",F283="U, May have L",F283="COM",F283="")),"Lead",IF(AND(B283='Dropdown Answer Key'!$B$14,OR(AND(E283="GALV",H283="Y"),AND(E283="GALV",H283="UN"),AND(E283="GALV",H283=""),AND(F283="GALV",H283="Y"),AND(F283="GALV",H283="UN"),AND(F283="GALV",H283=""),AND(F283="GALV",I283="Y"),AND(F283="GALV",I283="UN"),AND(F283="GALV",I283=""))),"GRR",IF(AND(B283='Dropdown Answer Key'!$B$14,OR(E283="Unknown",F283="Unknown")),"Unknown SL","Non Lead")))))))))))</f>
        <v>Non Lead</v>
      </c>
      <c r="T283" s="114" t="str">
        <f>IF(OR(M283="",Q283="",S283="ERROR"),"BLANK",IF((AND(M283='Dropdown Answer Key'!$B$25,OR('Service Line Inventory'!S283="Lead",S283="Unknown SL"))),"Tier 1",IF(AND('Service Line Inventory'!M283='Dropdown Answer Key'!$B$26,OR('Service Line Inventory'!S283="Lead",S283="Unknown SL")),"Tier 2",IF(AND('Service Line Inventory'!M283='Dropdown Answer Key'!$B$27,OR('Service Line Inventory'!S283="Lead",S283="Unknown SL")),"Tier 2",IF('Service Line Inventory'!S283="GRR","Tier 3",IF((AND('Service Line Inventory'!M283='Dropdown Answer Key'!$B$25,'Service Line Inventory'!Q283='Dropdown Answer Key'!$M$25,O283='Dropdown Answer Key'!$G$27,'Service Line Inventory'!P283='Dropdown Answer Key'!$J$27,S283="Non Lead")),"Tier 4",IF((AND('Service Line Inventory'!M283='Dropdown Answer Key'!$B$25,'Service Line Inventory'!Q283='Dropdown Answer Key'!$M$25,O283='Dropdown Answer Key'!$G$27,S283="Non Lead")),"Tier 4",IF((AND('Service Line Inventory'!M283='Dropdown Answer Key'!$B$25,'Service Line Inventory'!Q283='Dropdown Answer Key'!$M$25,'Service Line Inventory'!P283='Dropdown Answer Key'!$J$27,S283="Non Lead")),"Tier 4","Tier 5"))))))))</f>
        <v>BLANK</v>
      </c>
      <c r="U283" s="115" t="str">
        <f t="shared" si="17"/>
        <v>NO</v>
      </c>
      <c r="V283" s="114" t="str">
        <f t="shared" si="18"/>
        <v>NO</v>
      </c>
      <c r="W283" s="114" t="str">
        <f t="shared" si="19"/>
        <v>NO</v>
      </c>
      <c r="X283" s="108"/>
      <c r="Y283" s="97"/>
      <c r="Z283" s="77"/>
    </row>
    <row r="284" spans="1:26" x14ac:dyDescent="0.3">
      <c r="A284" s="47">
        <v>1450</v>
      </c>
      <c r="B284" s="73" t="s">
        <v>76</v>
      </c>
      <c r="C284" s="125" t="s">
        <v>494</v>
      </c>
      <c r="D284" s="73" t="s">
        <v>73</v>
      </c>
      <c r="E284" s="73" t="s">
        <v>81</v>
      </c>
      <c r="F284" s="73" t="s">
        <v>81</v>
      </c>
      <c r="G284" s="89" t="s">
        <v>986</v>
      </c>
      <c r="H284" s="94" t="s">
        <v>73</v>
      </c>
      <c r="I284" s="82" t="s">
        <v>72</v>
      </c>
      <c r="J284" s="74" t="s">
        <v>989</v>
      </c>
      <c r="K284" s="74" t="s">
        <v>989</v>
      </c>
      <c r="L284" s="93" t="str">
        <f t="shared" si="16"/>
        <v>Non Lead</v>
      </c>
      <c r="M284" s="109"/>
      <c r="N284" s="73"/>
      <c r="O284" s="73"/>
      <c r="P284" s="73"/>
      <c r="Q284" s="72"/>
      <c r="R284" s="73"/>
      <c r="S284" s="98" t="str">
        <f>IF(OR(B284="",$C$3="",$G$3=""),"ERROR",IF(AND(B284='Dropdown Answer Key'!$B$12,OR(E284="Lead",E284="U, May have L",E284="COM",E284="")),"Lead",IF(AND(B284='Dropdown Answer Key'!$B$12,OR(AND(E284="GALV",H284="Y"),AND(E284="GALV",H284="UN"),AND(E284="GALV",H284=""))),"GRR",IF(AND(B284='Dropdown Answer Key'!$B$12,E284="Unknown"),"Unknown SL",IF(AND(B284='Dropdown Answer Key'!$B$13,OR(F284="Lead",F284="U, May have L",F284="COM",F284="")),"Lead",IF(AND(B284='Dropdown Answer Key'!$B$13,OR(AND(F284="GALV",H284="Y"),AND(F284="GALV",H284="UN"),AND(F284="GALV",H284=""))),"GRR",IF(AND(B284='Dropdown Answer Key'!$B$13,F284="Unknown"),"Unknown SL",IF(AND(B284='Dropdown Answer Key'!$B$14,OR(E284="Lead",E284="U, May have L",E284="COM",E284="")),"Lead",IF(AND(B284='Dropdown Answer Key'!$B$14,OR(F284="Lead",F284="U, May have L",F284="COM",F284="")),"Lead",IF(AND(B284='Dropdown Answer Key'!$B$14,OR(AND(E284="GALV",H284="Y"),AND(E284="GALV",H284="UN"),AND(E284="GALV",H284=""),AND(F284="GALV",H284="Y"),AND(F284="GALV",H284="UN"),AND(F284="GALV",H284=""),AND(F284="GALV",I284="Y"),AND(F284="GALV",I284="UN"),AND(F284="GALV",I284=""))),"GRR",IF(AND(B284='Dropdown Answer Key'!$B$14,OR(E284="Unknown",F284="Unknown")),"Unknown SL","Non Lead")))))))))))</f>
        <v>Non Lead</v>
      </c>
      <c r="T284" s="75" t="str">
        <f>IF(OR(M284="",Q284="",S284="ERROR"),"BLANK",IF((AND(M284='Dropdown Answer Key'!$B$25,OR('Service Line Inventory'!S284="Lead",S284="Unknown SL"))),"Tier 1",IF(AND('Service Line Inventory'!M284='Dropdown Answer Key'!$B$26,OR('Service Line Inventory'!S284="Lead",S284="Unknown SL")),"Tier 2",IF(AND('Service Line Inventory'!M284='Dropdown Answer Key'!$B$27,OR('Service Line Inventory'!S284="Lead",S284="Unknown SL")),"Tier 2",IF('Service Line Inventory'!S284="GRR","Tier 3",IF((AND('Service Line Inventory'!M284='Dropdown Answer Key'!$B$25,'Service Line Inventory'!Q284='Dropdown Answer Key'!$M$25,O284='Dropdown Answer Key'!$G$27,'Service Line Inventory'!P284='Dropdown Answer Key'!$J$27,S284="Non Lead")),"Tier 4",IF((AND('Service Line Inventory'!M284='Dropdown Answer Key'!$B$25,'Service Line Inventory'!Q284='Dropdown Answer Key'!$M$25,O284='Dropdown Answer Key'!$G$27,S284="Non Lead")),"Tier 4",IF((AND('Service Line Inventory'!M284='Dropdown Answer Key'!$B$25,'Service Line Inventory'!Q284='Dropdown Answer Key'!$M$25,'Service Line Inventory'!P284='Dropdown Answer Key'!$J$27,S284="Non Lead")),"Tier 4","Tier 5"))))))))</f>
        <v>BLANK</v>
      </c>
      <c r="U284" s="101" t="str">
        <f t="shared" si="17"/>
        <v>NO</v>
      </c>
      <c r="V284" s="75" t="str">
        <f t="shared" si="18"/>
        <v>NO</v>
      </c>
      <c r="W284" s="75" t="str">
        <f t="shared" si="19"/>
        <v>NO</v>
      </c>
      <c r="X284" s="107"/>
      <c r="Y284" s="76"/>
      <c r="Z284" s="77"/>
    </row>
    <row r="285" spans="1:26" x14ac:dyDescent="0.3">
      <c r="A285" s="47">
        <v>1460</v>
      </c>
      <c r="B285" s="73" t="s">
        <v>76</v>
      </c>
      <c r="C285" s="125" t="s">
        <v>495</v>
      </c>
      <c r="D285" s="73" t="s">
        <v>73</v>
      </c>
      <c r="E285" s="73" t="s">
        <v>81</v>
      </c>
      <c r="F285" s="73" t="s">
        <v>81</v>
      </c>
      <c r="G285" s="89" t="s">
        <v>988</v>
      </c>
      <c r="H285" s="94" t="s">
        <v>73</v>
      </c>
      <c r="I285" s="82" t="s">
        <v>72</v>
      </c>
      <c r="J285" s="74" t="s">
        <v>989</v>
      </c>
      <c r="K285" s="74" t="s">
        <v>989</v>
      </c>
      <c r="L285" s="94" t="str">
        <f t="shared" si="16"/>
        <v>Non Lead</v>
      </c>
      <c r="M285" s="110"/>
      <c r="N285" s="82"/>
      <c r="O285" s="82"/>
      <c r="P285" s="82"/>
      <c r="Q285" s="81"/>
      <c r="R285" s="82"/>
      <c r="S285" s="113" t="str">
        <f>IF(OR(B285="",$C$3="",$G$3=""),"ERROR",IF(AND(B285='Dropdown Answer Key'!$B$12,OR(E285="Lead",E285="U, May have L",E285="COM",E285="")),"Lead",IF(AND(B285='Dropdown Answer Key'!$B$12,OR(AND(E285="GALV",H285="Y"),AND(E285="GALV",H285="UN"),AND(E285="GALV",H285=""))),"GRR",IF(AND(B285='Dropdown Answer Key'!$B$12,E285="Unknown"),"Unknown SL",IF(AND(B285='Dropdown Answer Key'!$B$13,OR(F285="Lead",F285="U, May have L",F285="COM",F285="")),"Lead",IF(AND(B285='Dropdown Answer Key'!$B$13,OR(AND(F285="GALV",H285="Y"),AND(F285="GALV",H285="UN"),AND(F285="GALV",H285=""))),"GRR",IF(AND(B285='Dropdown Answer Key'!$B$13,F285="Unknown"),"Unknown SL",IF(AND(B285='Dropdown Answer Key'!$B$14,OR(E285="Lead",E285="U, May have L",E285="COM",E285="")),"Lead",IF(AND(B285='Dropdown Answer Key'!$B$14,OR(F285="Lead",F285="U, May have L",F285="COM",F285="")),"Lead",IF(AND(B285='Dropdown Answer Key'!$B$14,OR(AND(E285="GALV",H285="Y"),AND(E285="GALV",H285="UN"),AND(E285="GALV",H285=""),AND(F285="GALV",H285="Y"),AND(F285="GALV",H285="UN"),AND(F285="GALV",H285=""),AND(F285="GALV",I285="Y"),AND(F285="GALV",I285="UN"),AND(F285="GALV",I285=""))),"GRR",IF(AND(B285='Dropdown Answer Key'!$B$14,OR(E285="Unknown",F285="Unknown")),"Unknown SL","Non Lead")))))))))))</f>
        <v>Non Lead</v>
      </c>
      <c r="T285" s="114" t="str">
        <f>IF(OR(M285="",Q285="",S285="ERROR"),"BLANK",IF((AND(M285='Dropdown Answer Key'!$B$25,OR('Service Line Inventory'!S285="Lead",S285="Unknown SL"))),"Tier 1",IF(AND('Service Line Inventory'!M285='Dropdown Answer Key'!$B$26,OR('Service Line Inventory'!S285="Lead",S285="Unknown SL")),"Tier 2",IF(AND('Service Line Inventory'!M285='Dropdown Answer Key'!$B$27,OR('Service Line Inventory'!S285="Lead",S285="Unknown SL")),"Tier 2",IF('Service Line Inventory'!S285="GRR","Tier 3",IF((AND('Service Line Inventory'!M285='Dropdown Answer Key'!$B$25,'Service Line Inventory'!Q285='Dropdown Answer Key'!$M$25,O285='Dropdown Answer Key'!$G$27,'Service Line Inventory'!P285='Dropdown Answer Key'!$J$27,S285="Non Lead")),"Tier 4",IF((AND('Service Line Inventory'!M285='Dropdown Answer Key'!$B$25,'Service Line Inventory'!Q285='Dropdown Answer Key'!$M$25,O285='Dropdown Answer Key'!$G$27,S285="Non Lead")),"Tier 4",IF((AND('Service Line Inventory'!M285='Dropdown Answer Key'!$B$25,'Service Line Inventory'!Q285='Dropdown Answer Key'!$M$25,'Service Line Inventory'!P285='Dropdown Answer Key'!$J$27,S285="Non Lead")),"Tier 4","Tier 5"))))))))</f>
        <v>BLANK</v>
      </c>
      <c r="U285" s="115" t="str">
        <f t="shared" si="17"/>
        <v>NO</v>
      </c>
      <c r="V285" s="114" t="str">
        <f t="shared" si="18"/>
        <v>NO</v>
      </c>
      <c r="W285" s="114" t="str">
        <f t="shared" si="19"/>
        <v>NO</v>
      </c>
      <c r="X285" s="108"/>
      <c r="Y285" s="97"/>
      <c r="Z285" s="77"/>
    </row>
    <row r="286" spans="1:26" x14ac:dyDescent="0.3">
      <c r="A286" s="47">
        <v>1463</v>
      </c>
      <c r="B286" s="73" t="s">
        <v>76</v>
      </c>
      <c r="C286" s="125" t="s">
        <v>496</v>
      </c>
      <c r="D286" s="73" t="s">
        <v>73</v>
      </c>
      <c r="E286" s="73" t="s">
        <v>81</v>
      </c>
      <c r="F286" s="73" t="s">
        <v>81</v>
      </c>
      <c r="G286" s="89" t="s">
        <v>986</v>
      </c>
      <c r="H286" s="94" t="s">
        <v>73</v>
      </c>
      <c r="I286" s="82" t="s">
        <v>72</v>
      </c>
      <c r="J286" s="74" t="s">
        <v>989</v>
      </c>
      <c r="K286" s="74" t="s">
        <v>989</v>
      </c>
      <c r="L286" s="93" t="str">
        <f t="shared" si="16"/>
        <v>Non Lead</v>
      </c>
      <c r="M286" s="109"/>
      <c r="N286" s="73"/>
      <c r="O286" s="73"/>
      <c r="P286" s="73"/>
      <c r="Q286" s="72"/>
      <c r="R286" s="73"/>
      <c r="S286" s="98" t="str">
        <f>IF(OR(B286="",$C$3="",$G$3=""),"ERROR",IF(AND(B286='Dropdown Answer Key'!$B$12,OR(E286="Lead",E286="U, May have L",E286="COM",E286="")),"Lead",IF(AND(B286='Dropdown Answer Key'!$B$12,OR(AND(E286="GALV",H286="Y"),AND(E286="GALV",H286="UN"),AND(E286="GALV",H286=""))),"GRR",IF(AND(B286='Dropdown Answer Key'!$B$12,E286="Unknown"),"Unknown SL",IF(AND(B286='Dropdown Answer Key'!$B$13,OR(F286="Lead",F286="U, May have L",F286="COM",F286="")),"Lead",IF(AND(B286='Dropdown Answer Key'!$B$13,OR(AND(F286="GALV",H286="Y"),AND(F286="GALV",H286="UN"),AND(F286="GALV",H286=""))),"GRR",IF(AND(B286='Dropdown Answer Key'!$B$13,F286="Unknown"),"Unknown SL",IF(AND(B286='Dropdown Answer Key'!$B$14,OR(E286="Lead",E286="U, May have L",E286="COM",E286="")),"Lead",IF(AND(B286='Dropdown Answer Key'!$B$14,OR(F286="Lead",F286="U, May have L",F286="COM",F286="")),"Lead",IF(AND(B286='Dropdown Answer Key'!$B$14,OR(AND(E286="GALV",H286="Y"),AND(E286="GALV",H286="UN"),AND(E286="GALV",H286=""),AND(F286="GALV",H286="Y"),AND(F286="GALV",H286="UN"),AND(F286="GALV",H286=""),AND(F286="GALV",I286="Y"),AND(F286="GALV",I286="UN"),AND(F286="GALV",I286=""))),"GRR",IF(AND(B286='Dropdown Answer Key'!$B$14,OR(E286="Unknown",F286="Unknown")),"Unknown SL","Non Lead")))))))))))</f>
        <v>Non Lead</v>
      </c>
      <c r="T286" s="75" t="str">
        <f>IF(OR(M286="",Q286="",S286="ERROR"),"BLANK",IF((AND(M286='Dropdown Answer Key'!$B$25,OR('Service Line Inventory'!S286="Lead",S286="Unknown SL"))),"Tier 1",IF(AND('Service Line Inventory'!M286='Dropdown Answer Key'!$B$26,OR('Service Line Inventory'!S286="Lead",S286="Unknown SL")),"Tier 2",IF(AND('Service Line Inventory'!M286='Dropdown Answer Key'!$B$27,OR('Service Line Inventory'!S286="Lead",S286="Unknown SL")),"Tier 2",IF('Service Line Inventory'!S286="GRR","Tier 3",IF((AND('Service Line Inventory'!M286='Dropdown Answer Key'!$B$25,'Service Line Inventory'!Q286='Dropdown Answer Key'!$M$25,O286='Dropdown Answer Key'!$G$27,'Service Line Inventory'!P286='Dropdown Answer Key'!$J$27,S286="Non Lead")),"Tier 4",IF((AND('Service Line Inventory'!M286='Dropdown Answer Key'!$B$25,'Service Line Inventory'!Q286='Dropdown Answer Key'!$M$25,O286='Dropdown Answer Key'!$G$27,S286="Non Lead")),"Tier 4",IF((AND('Service Line Inventory'!M286='Dropdown Answer Key'!$B$25,'Service Line Inventory'!Q286='Dropdown Answer Key'!$M$25,'Service Line Inventory'!P286='Dropdown Answer Key'!$J$27,S286="Non Lead")),"Tier 4","Tier 5"))))))))</f>
        <v>BLANK</v>
      </c>
      <c r="U286" s="101" t="str">
        <f t="shared" si="17"/>
        <v>NO</v>
      </c>
      <c r="V286" s="75" t="str">
        <f t="shared" si="18"/>
        <v>NO</v>
      </c>
      <c r="W286" s="75" t="str">
        <f t="shared" si="19"/>
        <v>NO</v>
      </c>
      <c r="X286" s="107"/>
      <c r="Y286" s="76"/>
      <c r="Z286" s="77"/>
    </row>
    <row r="287" spans="1:26" x14ac:dyDescent="0.3">
      <c r="A287" s="47">
        <v>1480</v>
      </c>
      <c r="B287" s="73" t="s">
        <v>76</v>
      </c>
      <c r="C287" s="125" t="s">
        <v>497</v>
      </c>
      <c r="D287" s="73" t="s">
        <v>73</v>
      </c>
      <c r="E287" s="73" t="s">
        <v>81</v>
      </c>
      <c r="F287" s="73" t="s">
        <v>81</v>
      </c>
      <c r="G287" s="89" t="s">
        <v>986</v>
      </c>
      <c r="H287" s="94" t="s">
        <v>73</v>
      </c>
      <c r="I287" s="82" t="s">
        <v>72</v>
      </c>
      <c r="J287" s="74" t="s">
        <v>989</v>
      </c>
      <c r="K287" s="74" t="s">
        <v>989</v>
      </c>
      <c r="L287" s="94" t="str">
        <f t="shared" si="16"/>
        <v>Non Lead</v>
      </c>
      <c r="M287" s="110"/>
      <c r="N287" s="82"/>
      <c r="O287" s="82"/>
      <c r="P287" s="82"/>
      <c r="Q287" s="81"/>
      <c r="R287" s="82"/>
      <c r="S287" s="113" t="str">
        <f>IF(OR(B287="",$C$3="",$G$3=""),"ERROR",IF(AND(B287='Dropdown Answer Key'!$B$12,OR(E287="Lead",E287="U, May have L",E287="COM",E287="")),"Lead",IF(AND(B287='Dropdown Answer Key'!$B$12,OR(AND(E287="GALV",H287="Y"),AND(E287="GALV",H287="UN"),AND(E287="GALV",H287=""))),"GRR",IF(AND(B287='Dropdown Answer Key'!$B$12,E287="Unknown"),"Unknown SL",IF(AND(B287='Dropdown Answer Key'!$B$13,OR(F287="Lead",F287="U, May have L",F287="COM",F287="")),"Lead",IF(AND(B287='Dropdown Answer Key'!$B$13,OR(AND(F287="GALV",H287="Y"),AND(F287="GALV",H287="UN"),AND(F287="GALV",H287=""))),"GRR",IF(AND(B287='Dropdown Answer Key'!$B$13,F287="Unknown"),"Unknown SL",IF(AND(B287='Dropdown Answer Key'!$B$14,OR(E287="Lead",E287="U, May have L",E287="COM",E287="")),"Lead",IF(AND(B287='Dropdown Answer Key'!$B$14,OR(F287="Lead",F287="U, May have L",F287="COM",F287="")),"Lead",IF(AND(B287='Dropdown Answer Key'!$B$14,OR(AND(E287="GALV",H287="Y"),AND(E287="GALV",H287="UN"),AND(E287="GALV",H287=""),AND(F287="GALV",H287="Y"),AND(F287="GALV",H287="UN"),AND(F287="GALV",H287=""),AND(F287="GALV",I287="Y"),AND(F287="GALV",I287="UN"),AND(F287="GALV",I287=""))),"GRR",IF(AND(B287='Dropdown Answer Key'!$B$14,OR(E287="Unknown",F287="Unknown")),"Unknown SL","Non Lead")))))))))))</f>
        <v>Non Lead</v>
      </c>
      <c r="T287" s="114" t="str">
        <f>IF(OR(M287="",Q287="",S287="ERROR"),"BLANK",IF((AND(M287='Dropdown Answer Key'!$B$25,OR('Service Line Inventory'!S287="Lead",S287="Unknown SL"))),"Tier 1",IF(AND('Service Line Inventory'!M287='Dropdown Answer Key'!$B$26,OR('Service Line Inventory'!S287="Lead",S287="Unknown SL")),"Tier 2",IF(AND('Service Line Inventory'!M287='Dropdown Answer Key'!$B$27,OR('Service Line Inventory'!S287="Lead",S287="Unknown SL")),"Tier 2",IF('Service Line Inventory'!S287="GRR","Tier 3",IF((AND('Service Line Inventory'!M287='Dropdown Answer Key'!$B$25,'Service Line Inventory'!Q287='Dropdown Answer Key'!$M$25,O287='Dropdown Answer Key'!$G$27,'Service Line Inventory'!P287='Dropdown Answer Key'!$J$27,S287="Non Lead")),"Tier 4",IF((AND('Service Line Inventory'!M287='Dropdown Answer Key'!$B$25,'Service Line Inventory'!Q287='Dropdown Answer Key'!$M$25,O287='Dropdown Answer Key'!$G$27,S287="Non Lead")),"Tier 4",IF((AND('Service Line Inventory'!M287='Dropdown Answer Key'!$B$25,'Service Line Inventory'!Q287='Dropdown Answer Key'!$M$25,'Service Line Inventory'!P287='Dropdown Answer Key'!$J$27,S287="Non Lead")),"Tier 4","Tier 5"))))))))</f>
        <v>BLANK</v>
      </c>
      <c r="U287" s="115" t="str">
        <f t="shared" si="17"/>
        <v>NO</v>
      </c>
      <c r="V287" s="114" t="str">
        <f t="shared" si="18"/>
        <v>NO</v>
      </c>
      <c r="W287" s="114" t="str">
        <f t="shared" si="19"/>
        <v>NO</v>
      </c>
      <c r="X287" s="108"/>
      <c r="Y287" s="97"/>
      <c r="Z287" s="77"/>
    </row>
    <row r="288" spans="1:26" x14ac:dyDescent="0.3">
      <c r="A288" s="47">
        <v>1485</v>
      </c>
      <c r="B288" s="73" t="s">
        <v>76</v>
      </c>
      <c r="C288" s="125" t="s">
        <v>498</v>
      </c>
      <c r="D288" s="73" t="s">
        <v>73</v>
      </c>
      <c r="E288" s="73" t="s">
        <v>81</v>
      </c>
      <c r="F288" s="73" t="s">
        <v>81</v>
      </c>
      <c r="G288" s="89" t="s">
        <v>986</v>
      </c>
      <c r="H288" s="94" t="s">
        <v>73</v>
      </c>
      <c r="I288" s="82" t="s">
        <v>72</v>
      </c>
      <c r="J288" s="74" t="s">
        <v>989</v>
      </c>
      <c r="K288" s="74" t="s">
        <v>989</v>
      </c>
      <c r="L288" s="93" t="str">
        <f t="shared" si="16"/>
        <v>Non Lead</v>
      </c>
      <c r="M288" s="109"/>
      <c r="N288" s="73"/>
      <c r="O288" s="73"/>
      <c r="P288" s="73"/>
      <c r="Q288" s="72"/>
      <c r="R288" s="73"/>
      <c r="S288" s="98" t="str">
        <f>IF(OR(B288="",$C$3="",$G$3=""),"ERROR",IF(AND(B288='Dropdown Answer Key'!$B$12,OR(E288="Lead",E288="U, May have L",E288="COM",E288="")),"Lead",IF(AND(B288='Dropdown Answer Key'!$B$12,OR(AND(E288="GALV",H288="Y"),AND(E288="GALV",H288="UN"),AND(E288="GALV",H288=""))),"GRR",IF(AND(B288='Dropdown Answer Key'!$B$12,E288="Unknown"),"Unknown SL",IF(AND(B288='Dropdown Answer Key'!$B$13,OR(F288="Lead",F288="U, May have L",F288="COM",F288="")),"Lead",IF(AND(B288='Dropdown Answer Key'!$B$13,OR(AND(F288="GALV",H288="Y"),AND(F288="GALV",H288="UN"),AND(F288="GALV",H288=""))),"GRR",IF(AND(B288='Dropdown Answer Key'!$B$13,F288="Unknown"),"Unknown SL",IF(AND(B288='Dropdown Answer Key'!$B$14,OR(E288="Lead",E288="U, May have L",E288="COM",E288="")),"Lead",IF(AND(B288='Dropdown Answer Key'!$B$14,OR(F288="Lead",F288="U, May have L",F288="COM",F288="")),"Lead",IF(AND(B288='Dropdown Answer Key'!$B$14,OR(AND(E288="GALV",H288="Y"),AND(E288="GALV",H288="UN"),AND(E288="GALV",H288=""),AND(F288="GALV",H288="Y"),AND(F288="GALV",H288="UN"),AND(F288="GALV",H288=""),AND(F288="GALV",I288="Y"),AND(F288="GALV",I288="UN"),AND(F288="GALV",I288=""))),"GRR",IF(AND(B288='Dropdown Answer Key'!$B$14,OR(E288="Unknown",F288="Unknown")),"Unknown SL","Non Lead")))))))))))</f>
        <v>Non Lead</v>
      </c>
      <c r="T288" s="75" t="str">
        <f>IF(OR(M288="",Q288="",S288="ERROR"),"BLANK",IF((AND(M288='Dropdown Answer Key'!$B$25,OR('Service Line Inventory'!S288="Lead",S288="Unknown SL"))),"Tier 1",IF(AND('Service Line Inventory'!M288='Dropdown Answer Key'!$B$26,OR('Service Line Inventory'!S288="Lead",S288="Unknown SL")),"Tier 2",IF(AND('Service Line Inventory'!M288='Dropdown Answer Key'!$B$27,OR('Service Line Inventory'!S288="Lead",S288="Unknown SL")),"Tier 2",IF('Service Line Inventory'!S288="GRR","Tier 3",IF((AND('Service Line Inventory'!M288='Dropdown Answer Key'!$B$25,'Service Line Inventory'!Q288='Dropdown Answer Key'!$M$25,O288='Dropdown Answer Key'!$G$27,'Service Line Inventory'!P288='Dropdown Answer Key'!$J$27,S288="Non Lead")),"Tier 4",IF((AND('Service Line Inventory'!M288='Dropdown Answer Key'!$B$25,'Service Line Inventory'!Q288='Dropdown Answer Key'!$M$25,O288='Dropdown Answer Key'!$G$27,S288="Non Lead")),"Tier 4",IF((AND('Service Line Inventory'!M288='Dropdown Answer Key'!$B$25,'Service Line Inventory'!Q288='Dropdown Answer Key'!$M$25,'Service Line Inventory'!P288='Dropdown Answer Key'!$J$27,S288="Non Lead")),"Tier 4","Tier 5"))))))))</f>
        <v>BLANK</v>
      </c>
      <c r="U288" s="101" t="str">
        <f t="shared" si="17"/>
        <v>NO</v>
      </c>
      <c r="V288" s="75" t="str">
        <f t="shared" si="18"/>
        <v>NO</v>
      </c>
      <c r="W288" s="75" t="str">
        <f t="shared" si="19"/>
        <v>NO</v>
      </c>
      <c r="X288" s="107"/>
      <c r="Y288" s="76"/>
      <c r="Z288" s="77"/>
    </row>
    <row r="289" spans="1:26" x14ac:dyDescent="0.3">
      <c r="A289" s="47">
        <v>1490</v>
      </c>
      <c r="B289" s="73" t="s">
        <v>76</v>
      </c>
      <c r="C289" s="125" t="s">
        <v>499</v>
      </c>
      <c r="D289" s="73" t="s">
        <v>73</v>
      </c>
      <c r="E289" s="73" t="s">
        <v>81</v>
      </c>
      <c r="F289" s="73" t="s">
        <v>81</v>
      </c>
      <c r="G289" s="89" t="s">
        <v>986</v>
      </c>
      <c r="H289" s="94" t="s">
        <v>73</v>
      </c>
      <c r="I289" s="82" t="s">
        <v>72</v>
      </c>
      <c r="J289" s="74" t="s">
        <v>989</v>
      </c>
      <c r="K289" s="74" t="s">
        <v>989</v>
      </c>
      <c r="L289" s="94" t="str">
        <f t="shared" si="16"/>
        <v>Non Lead</v>
      </c>
      <c r="M289" s="110"/>
      <c r="N289" s="82"/>
      <c r="O289" s="82"/>
      <c r="P289" s="82"/>
      <c r="Q289" s="81"/>
      <c r="R289" s="82"/>
      <c r="S289" s="113" t="str">
        <f>IF(OR(B289="",$C$3="",$G$3=""),"ERROR",IF(AND(B289='Dropdown Answer Key'!$B$12,OR(E289="Lead",E289="U, May have L",E289="COM",E289="")),"Lead",IF(AND(B289='Dropdown Answer Key'!$B$12,OR(AND(E289="GALV",H289="Y"),AND(E289="GALV",H289="UN"),AND(E289="GALV",H289=""))),"GRR",IF(AND(B289='Dropdown Answer Key'!$B$12,E289="Unknown"),"Unknown SL",IF(AND(B289='Dropdown Answer Key'!$B$13,OR(F289="Lead",F289="U, May have L",F289="COM",F289="")),"Lead",IF(AND(B289='Dropdown Answer Key'!$B$13,OR(AND(F289="GALV",H289="Y"),AND(F289="GALV",H289="UN"),AND(F289="GALV",H289=""))),"GRR",IF(AND(B289='Dropdown Answer Key'!$B$13,F289="Unknown"),"Unknown SL",IF(AND(B289='Dropdown Answer Key'!$B$14,OR(E289="Lead",E289="U, May have L",E289="COM",E289="")),"Lead",IF(AND(B289='Dropdown Answer Key'!$B$14,OR(F289="Lead",F289="U, May have L",F289="COM",F289="")),"Lead",IF(AND(B289='Dropdown Answer Key'!$B$14,OR(AND(E289="GALV",H289="Y"),AND(E289="GALV",H289="UN"),AND(E289="GALV",H289=""),AND(F289="GALV",H289="Y"),AND(F289="GALV",H289="UN"),AND(F289="GALV",H289=""),AND(F289="GALV",I289="Y"),AND(F289="GALV",I289="UN"),AND(F289="GALV",I289=""))),"GRR",IF(AND(B289='Dropdown Answer Key'!$B$14,OR(E289="Unknown",F289="Unknown")),"Unknown SL","Non Lead")))))))))))</f>
        <v>Non Lead</v>
      </c>
      <c r="T289" s="114" t="str">
        <f>IF(OR(M289="",Q289="",S289="ERROR"),"BLANK",IF((AND(M289='Dropdown Answer Key'!$B$25,OR('Service Line Inventory'!S289="Lead",S289="Unknown SL"))),"Tier 1",IF(AND('Service Line Inventory'!M289='Dropdown Answer Key'!$B$26,OR('Service Line Inventory'!S289="Lead",S289="Unknown SL")),"Tier 2",IF(AND('Service Line Inventory'!M289='Dropdown Answer Key'!$B$27,OR('Service Line Inventory'!S289="Lead",S289="Unknown SL")),"Tier 2",IF('Service Line Inventory'!S289="GRR","Tier 3",IF((AND('Service Line Inventory'!M289='Dropdown Answer Key'!$B$25,'Service Line Inventory'!Q289='Dropdown Answer Key'!$M$25,O289='Dropdown Answer Key'!$G$27,'Service Line Inventory'!P289='Dropdown Answer Key'!$J$27,S289="Non Lead")),"Tier 4",IF((AND('Service Line Inventory'!M289='Dropdown Answer Key'!$B$25,'Service Line Inventory'!Q289='Dropdown Answer Key'!$M$25,O289='Dropdown Answer Key'!$G$27,S289="Non Lead")),"Tier 4",IF((AND('Service Line Inventory'!M289='Dropdown Answer Key'!$B$25,'Service Line Inventory'!Q289='Dropdown Answer Key'!$M$25,'Service Line Inventory'!P289='Dropdown Answer Key'!$J$27,S289="Non Lead")),"Tier 4","Tier 5"))))))))</f>
        <v>BLANK</v>
      </c>
      <c r="U289" s="115" t="str">
        <f t="shared" si="17"/>
        <v>NO</v>
      </c>
      <c r="V289" s="114" t="str">
        <f t="shared" si="18"/>
        <v>NO</v>
      </c>
      <c r="W289" s="114" t="str">
        <f t="shared" si="19"/>
        <v>NO</v>
      </c>
      <c r="X289" s="108"/>
      <c r="Y289" s="97"/>
      <c r="Z289" s="77"/>
    </row>
    <row r="290" spans="1:26" x14ac:dyDescent="0.3">
      <c r="A290" s="47">
        <v>1505</v>
      </c>
      <c r="B290" s="73" t="s">
        <v>76</v>
      </c>
      <c r="C290" s="125" t="s">
        <v>500</v>
      </c>
      <c r="D290" s="73" t="s">
        <v>73</v>
      </c>
      <c r="E290" s="73" t="s">
        <v>81</v>
      </c>
      <c r="F290" s="73" t="s">
        <v>81</v>
      </c>
      <c r="G290" s="89" t="s">
        <v>986</v>
      </c>
      <c r="H290" s="94" t="s">
        <v>73</v>
      </c>
      <c r="I290" s="82" t="s">
        <v>72</v>
      </c>
      <c r="J290" s="74" t="s">
        <v>989</v>
      </c>
      <c r="K290" s="74" t="s">
        <v>989</v>
      </c>
      <c r="L290" s="93" t="str">
        <f t="shared" si="16"/>
        <v>Non Lead</v>
      </c>
      <c r="M290" s="109"/>
      <c r="N290" s="73"/>
      <c r="O290" s="73"/>
      <c r="P290" s="73"/>
      <c r="Q290" s="72"/>
      <c r="R290" s="73"/>
      <c r="S290" s="98" t="str">
        <f>IF(OR(B290="",$C$3="",$G$3=""),"ERROR",IF(AND(B290='Dropdown Answer Key'!$B$12,OR(E290="Lead",E290="U, May have L",E290="COM",E290="")),"Lead",IF(AND(B290='Dropdown Answer Key'!$B$12,OR(AND(E290="GALV",H290="Y"),AND(E290="GALV",H290="UN"),AND(E290="GALV",H290=""))),"GRR",IF(AND(B290='Dropdown Answer Key'!$B$12,E290="Unknown"),"Unknown SL",IF(AND(B290='Dropdown Answer Key'!$B$13,OR(F290="Lead",F290="U, May have L",F290="COM",F290="")),"Lead",IF(AND(B290='Dropdown Answer Key'!$B$13,OR(AND(F290="GALV",H290="Y"),AND(F290="GALV",H290="UN"),AND(F290="GALV",H290=""))),"GRR",IF(AND(B290='Dropdown Answer Key'!$B$13,F290="Unknown"),"Unknown SL",IF(AND(B290='Dropdown Answer Key'!$B$14,OR(E290="Lead",E290="U, May have L",E290="COM",E290="")),"Lead",IF(AND(B290='Dropdown Answer Key'!$B$14,OR(F290="Lead",F290="U, May have L",F290="COM",F290="")),"Lead",IF(AND(B290='Dropdown Answer Key'!$B$14,OR(AND(E290="GALV",H290="Y"),AND(E290="GALV",H290="UN"),AND(E290="GALV",H290=""),AND(F290="GALV",H290="Y"),AND(F290="GALV",H290="UN"),AND(F290="GALV",H290=""),AND(F290="GALV",I290="Y"),AND(F290="GALV",I290="UN"),AND(F290="GALV",I290=""))),"GRR",IF(AND(B290='Dropdown Answer Key'!$B$14,OR(E290="Unknown",F290="Unknown")),"Unknown SL","Non Lead")))))))))))</f>
        <v>Non Lead</v>
      </c>
      <c r="T290" s="75" t="str">
        <f>IF(OR(M290="",Q290="",S290="ERROR"),"BLANK",IF((AND(M290='Dropdown Answer Key'!$B$25,OR('Service Line Inventory'!S290="Lead",S290="Unknown SL"))),"Tier 1",IF(AND('Service Line Inventory'!M290='Dropdown Answer Key'!$B$26,OR('Service Line Inventory'!S290="Lead",S290="Unknown SL")),"Tier 2",IF(AND('Service Line Inventory'!M290='Dropdown Answer Key'!$B$27,OR('Service Line Inventory'!S290="Lead",S290="Unknown SL")),"Tier 2",IF('Service Line Inventory'!S290="GRR","Tier 3",IF((AND('Service Line Inventory'!M290='Dropdown Answer Key'!$B$25,'Service Line Inventory'!Q290='Dropdown Answer Key'!$M$25,O290='Dropdown Answer Key'!$G$27,'Service Line Inventory'!P290='Dropdown Answer Key'!$J$27,S290="Non Lead")),"Tier 4",IF((AND('Service Line Inventory'!M290='Dropdown Answer Key'!$B$25,'Service Line Inventory'!Q290='Dropdown Answer Key'!$M$25,O290='Dropdown Answer Key'!$G$27,S290="Non Lead")),"Tier 4",IF((AND('Service Line Inventory'!M290='Dropdown Answer Key'!$B$25,'Service Line Inventory'!Q290='Dropdown Answer Key'!$M$25,'Service Line Inventory'!P290='Dropdown Answer Key'!$J$27,S290="Non Lead")),"Tier 4","Tier 5"))))))))</f>
        <v>BLANK</v>
      </c>
      <c r="U290" s="101" t="str">
        <f t="shared" si="17"/>
        <v>NO</v>
      </c>
      <c r="V290" s="75" t="str">
        <f t="shared" si="18"/>
        <v>NO</v>
      </c>
      <c r="W290" s="75" t="str">
        <f t="shared" si="19"/>
        <v>NO</v>
      </c>
      <c r="X290" s="107"/>
      <c r="Y290" s="76"/>
      <c r="Z290" s="77"/>
    </row>
    <row r="291" spans="1:26" x14ac:dyDescent="0.3">
      <c r="A291" s="47">
        <v>1508</v>
      </c>
      <c r="B291" s="73" t="s">
        <v>76</v>
      </c>
      <c r="C291" s="125" t="s">
        <v>501</v>
      </c>
      <c r="D291" s="73" t="s">
        <v>73</v>
      </c>
      <c r="E291" s="73" t="s">
        <v>81</v>
      </c>
      <c r="F291" s="73" t="s">
        <v>81</v>
      </c>
      <c r="G291" s="89" t="s">
        <v>986</v>
      </c>
      <c r="H291" s="94" t="s">
        <v>73</v>
      </c>
      <c r="I291" s="82" t="s">
        <v>72</v>
      </c>
      <c r="J291" s="74" t="s">
        <v>989</v>
      </c>
      <c r="K291" s="74" t="s">
        <v>989</v>
      </c>
      <c r="L291" s="94" t="str">
        <f t="shared" si="16"/>
        <v>Non Lead</v>
      </c>
      <c r="M291" s="110"/>
      <c r="N291" s="82"/>
      <c r="O291" s="82"/>
      <c r="P291" s="82"/>
      <c r="Q291" s="81"/>
      <c r="R291" s="82"/>
      <c r="S291" s="113" t="str">
        <f>IF(OR(B291="",$C$3="",$G$3=""),"ERROR",IF(AND(B291='Dropdown Answer Key'!$B$12,OR(E291="Lead",E291="U, May have L",E291="COM",E291="")),"Lead",IF(AND(B291='Dropdown Answer Key'!$B$12,OR(AND(E291="GALV",H291="Y"),AND(E291="GALV",H291="UN"),AND(E291="GALV",H291=""))),"GRR",IF(AND(B291='Dropdown Answer Key'!$B$12,E291="Unknown"),"Unknown SL",IF(AND(B291='Dropdown Answer Key'!$B$13,OR(F291="Lead",F291="U, May have L",F291="COM",F291="")),"Lead",IF(AND(B291='Dropdown Answer Key'!$B$13,OR(AND(F291="GALV",H291="Y"),AND(F291="GALV",H291="UN"),AND(F291="GALV",H291=""))),"GRR",IF(AND(B291='Dropdown Answer Key'!$B$13,F291="Unknown"),"Unknown SL",IF(AND(B291='Dropdown Answer Key'!$B$14,OR(E291="Lead",E291="U, May have L",E291="COM",E291="")),"Lead",IF(AND(B291='Dropdown Answer Key'!$B$14,OR(F291="Lead",F291="U, May have L",F291="COM",F291="")),"Lead",IF(AND(B291='Dropdown Answer Key'!$B$14,OR(AND(E291="GALV",H291="Y"),AND(E291="GALV",H291="UN"),AND(E291="GALV",H291=""),AND(F291="GALV",H291="Y"),AND(F291="GALV",H291="UN"),AND(F291="GALV",H291=""),AND(F291="GALV",I291="Y"),AND(F291="GALV",I291="UN"),AND(F291="GALV",I291=""))),"GRR",IF(AND(B291='Dropdown Answer Key'!$B$14,OR(E291="Unknown",F291="Unknown")),"Unknown SL","Non Lead")))))))))))</f>
        <v>Non Lead</v>
      </c>
      <c r="T291" s="114" t="str">
        <f>IF(OR(M291="",Q291="",S291="ERROR"),"BLANK",IF((AND(M291='Dropdown Answer Key'!$B$25,OR('Service Line Inventory'!S291="Lead",S291="Unknown SL"))),"Tier 1",IF(AND('Service Line Inventory'!M291='Dropdown Answer Key'!$B$26,OR('Service Line Inventory'!S291="Lead",S291="Unknown SL")),"Tier 2",IF(AND('Service Line Inventory'!M291='Dropdown Answer Key'!$B$27,OR('Service Line Inventory'!S291="Lead",S291="Unknown SL")),"Tier 2",IF('Service Line Inventory'!S291="GRR","Tier 3",IF((AND('Service Line Inventory'!M291='Dropdown Answer Key'!$B$25,'Service Line Inventory'!Q291='Dropdown Answer Key'!$M$25,O291='Dropdown Answer Key'!$G$27,'Service Line Inventory'!P291='Dropdown Answer Key'!$J$27,S291="Non Lead")),"Tier 4",IF((AND('Service Line Inventory'!M291='Dropdown Answer Key'!$B$25,'Service Line Inventory'!Q291='Dropdown Answer Key'!$M$25,O291='Dropdown Answer Key'!$G$27,S291="Non Lead")),"Tier 4",IF((AND('Service Line Inventory'!M291='Dropdown Answer Key'!$B$25,'Service Line Inventory'!Q291='Dropdown Answer Key'!$M$25,'Service Line Inventory'!P291='Dropdown Answer Key'!$J$27,S291="Non Lead")),"Tier 4","Tier 5"))))))))</f>
        <v>BLANK</v>
      </c>
      <c r="U291" s="115" t="str">
        <f t="shared" si="17"/>
        <v>NO</v>
      </c>
      <c r="V291" s="114" t="str">
        <f t="shared" si="18"/>
        <v>NO</v>
      </c>
      <c r="W291" s="114" t="str">
        <f t="shared" si="19"/>
        <v>NO</v>
      </c>
      <c r="X291" s="108"/>
      <c r="Y291" s="97"/>
      <c r="Z291" s="77"/>
    </row>
    <row r="292" spans="1:26" x14ac:dyDescent="0.3">
      <c r="A292" s="47">
        <v>1510</v>
      </c>
      <c r="B292" s="73" t="s">
        <v>76</v>
      </c>
      <c r="C292" s="125" t="s">
        <v>502</v>
      </c>
      <c r="D292" s="73" t="s">
        <v>73</v>
      </c>
      <c r="E292" s="73" t="s">
        <v>81</v>
      </c>
      <c r="F292" s="73" t="s">
        <v>81</v>
      </c>
      <c r="G292" s="89" t="s">
        <v>986</v>
      </c>
      <c r="H292" s="94" t="s">
        <v>73</v>
      </c>
      <c r="I292" s="82" t="s">
        <v>72</v>
      </c>
      <c r="J292" s="74" t="s">
        <v>989</v>
      </c>
      <c r="K292" s="74" t="s">
        <v>989</v>
      </c>
      <c r="L292" s="93" t="str">
        <f t="shared" si="16"/>
        <v>Non Lead</v>
      </c>
      <c r="M292" s="109"/>
      <c r="N292" s="73"/>
      <c r="O292" s="73"/>
      <c r="P292" s="73"/>
      <c r="Q292" s="72"/>
      <c r="R292" s="73"/>
      <c r="S292" s="98" t="str">
        <f>IF(OR(B292="",$C$3="",$G$3=""),"ERROR",IF(AND(B292='Dropdown Answer Key'!$B$12,OR(E292="Lead",E292="U, May have L",E292="COM",E292="")),"Lead",IF(AND(B292='Dropdown Answer Key'!$B$12,OR(AND(E292="GALV",H292="Y"),AND(E292="GALV",H292="UN"),AND(E292="GALV",H292=""))),"GRR",IF(AND(B292='Dropdown Answer Key'!$B$12,E292="Unknown"),"Unknown SL",IF(AND(B292='Dropdown Answer Key'!$B$13,OR(F292="Lead",F292="U, May have L",F292="COM",F292="")),"Lead",IF(AND(B292='Dropdown Answer Key'!$B$13,OR(AND(F292="GALV",H292="Y"),AND(F292="GALV",H292="UN"),AND(F292="GALV",H292=""))),"GRR",IF(AND(B292='Dropdown Answer Key'!$B$13,F292="Unknown"),"Unknown SL",IF(AND(B292='Dropdown Answer Key'!$B$14,OR(E292="Lead",E292="U, May have L",E292="COM",E292="")),"Lead",IF(AND(B292='Dropdown Answer Key'!$B$14,OR(F292="Lead",F292="U, May have L",F292="COM",F292="")),"Lead",IF(AND(B292='Dropdown Answer Key'!$B$14,OR(AND(E292="GALV",H292="Y"),AND(E292="GALV",H292="UN"),AND(E292="GALV",H292=""),AND(F292="GALV",H292="Y"),AND(F292="GALV",H292="UN"),AND(F292="GALV",H292=""),AND(F292="GALV",I292="Y"),AND(F292="GALV",I292="UN"),AND(F292="GALV",I292=""))),"GRR",IF(AND(B292='Dropdown Answer Key'!$B$14,OR(E292="Unknown",F292="Unknown")),"Unknown SL","Non Lead")))))))))))</f>
        <v>Non Lead</v>
      </c>
      <c r="T292" s="75" t="str">
        <f>IF(OR(M292="",Q292="",S292="ERROR"),"BLANK",IF((AND(M292='Dropdown Answer Key'!$B$25,OR('Service Line Inventory'!S292="Lead",S292="Unknown SL"))),"Tier 1",IF(AND('Service Line Inventory'!M292='Dropdown Answer Key'!$B$26,OR('Service Line Inventory'!S292="Lead",S292="Unknown SL")),"Tier 2",IF(AND('Service Line Inventory'!M292='Dropdown Answer Key'!$B$27,OR('Service Line Inventory'!S292="Lead",S292="Unknown SL")),"Tier 2",IF('Service Line Inventory'!S292="GRR","Tier 3",IF((AND('Service Line Inventory'!M292='Dropdown Answer Key'!$B$25,'Service Line Inventory'!Q292='Dropdown Answer Key'!$M$25,O292='Dropdown Answer Key'!$G$27,'Service Line Inventory'!P292='Dropdown Answer Key'!$J$27,S292="Non Lead")),"Tier 4",IF((AND('Service Line Inventory'!M292='Dropdown Answer Key'!$B$25,'Service Line Inventory'!Q292='Dropdown Answer Key'!$M$25,O292='Dropdown Answer Key'!$G$27,S292="Non Lead")),"Tier 4",IF((AND('Service Line Inventory'!M292='Dropdown Answer Key'!$B$25,'Service Line Inventory'!Q292='Dropdown Answer Key'!$M$25,'Service Line Inventory'!P292='Dropdown Answer Key'!$J$27,S292="Non Lead")),"Tier 4","Tier 5"))))))))</f>
        <v>BLANK</v>
      </c>
      <c r="U292" s="101" t="str">
        <f t="shared" si="17"/>
        <v>NO</v>
      </c>
      <c r="V292" s="75" t="str">
        <f t="shared" si="18"/>
        <v>NO</v>
      </c>
      <c r="W292" s="75" t="str">
        <f t="shared" si="19"/>
        <v>NO</v>
      </c>
      <c r="X292" s="107"/>
      <c r="Y292" s="76"/>
      <c r="Z292" s="77"/>
    </row>
    <row r="293" spans="1:26" x14ac:dyDescent="0.3">
      <c r="A293" s="47">
        <v>1520</v>
      </c>
      <c r="B293" s="73" t="s">
        <v>76</v>
      </c>
      <c r="C293" s="125" t="s">
        <v>503</v>
      </c>
      <c r="D293" s="73" t="s">
        <v>73</v>
      </c>
      <c r="E293" s="73" t="s">
        <v>81</v>
      </c>
      <c r="F293" s="73" t="s">
        <v>81</v>
      </c>
      <c r="G293" s="89" t="s">
        <v>986</v>
      </c>
      <c r="H293" s="94" t="s">
        <v>73</v>
      </c>
      <c r="I293" s="82" t="s">
        <v>72</v>
      </c>
      <c r="J293" s="74" t="s">
        <v>989</v>
      </c>
      <c r="K293" s="74" t="s">
        <v>989</v>
      </c>
      <c r="L293" s="94" t="str">
        <f t="shared" si="16"/>
        <v>Non Lead</v>
      </c>
      <c r="M293" s="110"/>
      <c r="N293" s="82"/>
      <c r="O293" s="82"/>
      <c r="P293" s="82"/>
      <c r="Q293" s="81"/>
      <c r="R293" s="82"/>
      <c r="S293" s="113" t="str">
        <f>IF(OR(B293="",$C$3="",$G$3=""),"ERROR",IF(AND(B293='Dropdown Answer Key'!$B$12,OR(E293="Lead",E293="U, May have L",E293="COM",E293="")),"Lead",IF(AND(B293='Dropdown Answer Key'!$B$12,OR(AND(E293="GALV",H293="Y"),AND(E293="GALV",H293="UN"),AND(E293="GALV",H293=""))),"GRR",IF(AND(B293='Dropdown Answer Key'!$B$12,E293="Unknown"),"Unknown SL",IF(AND(B293='Dropdown Answer Key'!$B$13,OR(F293="Lead",F293="U, May have L",F293="COM",F293="")),"Lead",IF(AND(B293='Dropdown Answer Key'!$B$13,OR(AND(F293="GALV",H293="Y"),AND(F293="GALV",H293="UN"),AND(F293="GALV",H293=""))),"GRR",IF(AND(B293='Dropdown Answer Key'!$B$13,F293="Unknown"),"Unknown SL",IF(AND(B293='Dropdown Answer Key'!$B$14,OR(E293="Lead",E293="U, May have L",E293="COM",E293="")),"Lead",IF(AND(B293='Dropdown Answer Key'!$B$14,OR(F293="Lead",F293="U, May have L",F293="COM",F293="")),"Lead",IF(AND(B293='Dropdown Answer Key'!$B$14,OR(AND(E293="GALV",H293="Y"),AND(E293="GALV",H293="UN"),AND(E293="GALV",H293=""),AND(F293="GALV",H293="Y"),AND(F293="GALV",H293="UN"),AND(F293="GALV",H293=""),AND(F293="GALV",I293="Y"),AND(F293="GALV",I293="UN"),AND(F293="GALV",I293=""))),"GRR",IF(AND(B293='Dropdown Answer Key'!$B$14,OR(E293="Unknown",F293="Unknown")),"Unknown SL","Non Lead")))))))))))</f>
        <v>Non Lead</v>
      </c>
      <c r="T293" s="114" t="str">
        <f>IF(OR(M293="",Q293="",S293="ERROR"),"BLANK",IF((AND(M293='Dropdown Answer Key'!$B$25,OR('Service Line Inventory'!S293="Lead",S293="Unknown SL"))),"Tier 1",IF(AND('Service Line Inventory'!M293='Dropdown Answer Key'!$B$26,OR('Service Line Inventory'!S293="Lead",S293="Unknown SL")),"Tier 2",IF(AND('Service Line Inventory'!M293='Dropdown Answer Key'!$B$27,OR('Service Line Inventory'!S293="Lead",S293="Unknown SL")),"Tier 2",IF('Service Line Inventory'!S293="GRR","Tier 3",IF((AND('Service Line Inventory'!M293='Dropdown Answer Key'!$B$25,'Service Line Inventory'!Q293='Dropdown Answer Key'!$M$25,O293='Dropdown Answer Key'!$G$27,'Service Line Inventory'!P293='Dropdown Answer Key'!$J$27,S293="Non Lead")),"Tier 4",IF((AND('Service Line Inventory'!M293='Dropdown Answer Key'!$B$25,'Service Line Inventory'!Q293='Dropdown Answer Key'!$M$25,O293='Dropdown Answer Key'!$G$27,S293="Non Lead")),"Tier 4",IF((AND('Service Line Inventory'!M293='Dropdown Answer Key'!$B$25,'Service Line Inventory'!Q293='Dropdown Answer Key'!$M$25,'Service Line Inventory'!P293='Dropdown Answer Key'!$J$27,S293="Non Lead")),"Tier 4","Tier 5"))))))))</f>
        <v>BLANK</v>
      </c>
      <c r="U293" s="115" t="str">
        <f t="shared" si="17"/>
        <v>NO</v>
      </c>
      <c r="V293" s="114" t="str">
        <f t="shared" si="18"/>
        <v>NO</v>
      </c>
      <c r="W293" s="114" t="str">
        <f t="shared" si="19"/>
        <v>NO</v>
      </c>
      <c r="X293" s="108"/>
      <c r="Y293" s="97"/>
      <c r="Z293" s="77"/>
    </row>
    <row r="294" spans="1:26" x14ac:dyDescent="0.3">
      <c r="A294" s="47">
        <v>1540</v>
      </c>
      <c r="B294" s="73" t="s">
        <v>76</v>
      </c>
      <c r="C294" s="125" t="s">
        <v>504</v>
      </c>
      <c r="D294" s="73" t="s">
        <v>73</v>
      </c>
      <c r="E294" s="73" t="s">
        <v>81</v>
      </c>
      <c r="F294" s="73" t="s">
        <v>81</v>
      </c>
      <c r="G294" s="89" t="s">
        <v>986</v>
      </c>
      <c r="H294" s="94" t="s">
        <v>73</v>
      </c>
      <c r="I294" s="82" t="s">
        <v>72</v>
      </c>
      <c r="J294" s="74" t="s">
        <v>989</v>
      </c>
      <c r="K294" s="74" t="s">
        <v>989</v>
      </c>
      <c r="L294" s="93" t="str">
        <f t="shared" si="16"/>
        <v>Non Lead</v>
      </c>
      <c r="M294" s="109"/>
      <c r="N294" s="73"/>
      <c r="O294" s="73"/>
      <c r="P294" s="73"/>
      <c r="Q294" s="72"/>
      <c r="R294" s="73"/>
      <c r="S294" s="98" t="str">
        <f>IF(OR(B294="",$C$3="",$G$3=""),"ERROR",IF(AND(B294='Dropdown Answer Key'!$B$12,OR(E294="Lead",E294="U, May have L",E294="COM",E294="")),"Lead",IF(AND(B294='Dropdown Answer Key'!$B$12,OR(AND(E294="GALV",H294="Y"),AND(E294="GALV",H294="UN"),AND(E294="GALV",H294=""))),"GRR",IF(AND(B294='Dropdown Answer Key'!$B$12,E294="Unknown"),"Unknown SL",IF(AND(B294='Dropdown Answer Key'!$B$13,OR(F294="Lead",F294="U, May have L",F294="COM",F294="")),"Lead",IF(AND(B294='Dropdown Answer Key'!$B$13,OR(AND(F294="GALV",H294="Y"),AND(F294="GALV",H294="UN"),AND(F294="GALV",H294=""))),"GRR",IF(AND(B294='Dropdown Answer Key'!$B$13,F294="Unknown"),"Unknown SL",IF(AND(B294='Dropdown Answer Key'!$B$14,OR(E294="Lead",E294="U, May have L",E294="COM",E294="")),"Lead",IF(AND(B294='Dropdown Answer Key'!$B$14,OR(F294="Lead",F294="U, May have L",F294="COM",F294="")),"Lead",IF(AND(B294='Dropdown Answer Key'!$B$14,OR(AND(E294="GALV",H294="Y"),AND(E294="GALV",H294="UN"),AND(E294="GALV",H294=""),AND(F294="GALV",H294="Y"),AND(F294="GALV",H294="UN"),AND(F294="GALV",H294=""),AND(F294="GALV",I294="Y"),AND(F294="GALV",I294="UN"),AND(F294="GALV",I294=""))),"GRR",IF(AND(B294='Dropdown Answer Key'!$B$14,OR(E294="Unknown",F294="Unknown")),"Unknown SL","Non Lead")))))))))))</f>
        <v>Non Lead</v>
      </c>
      <c r="T294" s="75" t="str">
        <f>IF(OR(M294="",Q294="",S294="ERROR"),"BLANK",IF((AND(M294='Dropdown Answer Key'!$B$25,OR('Service Line Inventory'!S294="Lead",S294="Unknown SL"))),"Tier 1",IF(AND('Service Line Inventory'!M294='Dropdown Answer Key'!$B$26,OR('Service Line Inventory'!S294="Lead",S294="Unknown SL")),"Tier 2",IF(AND('Service Line Inventory'!M294='Dropdown Answer Key'!$B$27,OR('Service Line Inventory'!S294="Lead",S294="Unknown SL")),"Tier 2",IF('Service Line Inventory'!S294="GRR","Tier 3",IF((AND('Service Line Inventory'!M294='Dropdown Answer Key'!$B$25,'Service Line Inventory'!Q294='Dropdown Answer Key'!$M$25,O294='Dropdown Answer Key'!$G$27,'Service Line Inventory'!P294='Dropdown Answer Key'!$J$27,S294="Non Lead")),"Tier 4",IF((AND('Service Line Inventory'!M294='Dropdown Answer Key'!$B$25,'Service Line Inventory'!Q294='Dropdown Answer Key'!$M$25,O294='Dropdown Answer Key'!$G$27,S294="Non Lead")),"Tier 4",IF((AND('Service Line Inventory'!M294='Dropdown Answer Key'!$B$25,'Service Line Inventory'!Q294='Dropdown Answer Key'!$M$25,'Service Line Inventory'!P294='Dropdown Answer Key'!$J$27,S294="Non Lead")),"Tier 4","Tier 5"))))))))</f>
        <v>BLANK</v>
      </c>
      <c r="U294" s="101" t="str">
        <f t="shared" si="17"/>
        <v>NO</v>
      </c>
      <c r="V294" s="75" t="str">
        <f t="shared" si="18"/>
        <v>NO</v>
      </c>
      <c r="W294" s="75" t="str">
        <f t="shared" si="19"/>
        <v>NO</v>
      </c>
      <c r="X294" s="107"/>
      <c r="Y294" s="76"/>
      <c r="Z294" s="77"/>
    </row>
    <row r="295" spans="1:26" x14ac:dyDescent="0.3">
      <c r="A295" s="47">
        <v>1550</v>
      </c>
      <c r="B295" s="73" t="s">
        <v>76</v>
      </c>
      <c r="C295" s="125" t="s">
        <v>505</v>
      </c>
      <c r="D295" s="73" t="s">
        <v>73</v>
      </c>
      <c r="E295" s="73" t="s">
        <v>81</v>
      </c>
      <c r="F295" s="73" t="s">
        <v>81</v>
      </c>
      <c r="G295" s="89" t="s">
        <v>986</v>
      </c>
      <c r="H295" s="94" t="s">
        <v>73</v>
      </c>
      <c r="I295" s="82" t="s">
        <v>72</v>
      </c>
      <c r="J295" s="74" t="s">
        <v>989</v>
      </c>
      <c r="K295" s="74" t="s">
        <v>989</v>
      </c>
      <c r="L295" s="94" t="str">
        <f t="shared" si="16"/>
        <v>Non Lead</v>
      </c>
      <c r="M295" s="110"/>
      <c r="N295" s="82"/>
      <c r="O295" s="82"/>
      <c r="P295" s="82"/>
      <c r="Q295" s="81"/>
      <c r="R295" s="82"/>
      <c r="S295" s="113" t="str">
        <f>IF(OR(B295="",$C$3="",$G$3=""),"ERROR",IF(AND(B295='Dropdown Answer Key'!$B$12,OR(E295="Lead",E295="U, May have L",E295="COM",E295="")),"Lead",IF(AND(B295='Dropdown Answer Key'!$B$12,OR(AND(E295="GALV",H295="Y"),AND(E295="GALV",H295="UN"),AND(E295="GALV",H295=""))),"GRR",IF(AND(B295='Dropdown Answer Key'!$B$12,E295="Unknown"),"Unknown SL",IF(AND(B295='Dropdown Answer Key'!$B$13,OR(F295="Lead",F295="U, May have L",F295="COM",F295="")),"Lead",IF(AND(B295='Dropdown Answer Key'!$B$13,OR(AND(F295="GALV",H295="Y"),AND(F295="GALV",H295="UN"),AND(F295="GALV",H295=""))),"GRR",IF(AND(B295='Dropdown Answer Key'!$B$13,F295="Unknown"),"Unknown SL",IF(AND(B295='Dropdown Answer Key'!$B$14,OR(E295="Lead",E295="U, May have L",E295="COM",E295="")),"Lead",IF(AND(B295='Dropdown Answer Key'!$B$14,OR(F295="Lead",F295="U, May have L",F295="COM",F295="")),"Lead",IF(AND(B295='Dropdown Answer Key'!$B$14,OR(AND(E295="GALV",H295="Y"),AND(E295="GALV",H295="UN"),AND(E295="GALV",H295=""),AND(F295="GALV",H295="Y"),AND(F295="GALV",H295="UN"),AND(F295="GALV",H295=""),AND(F295="GALV",I295="Y"),AND(F295="GALV",I295="UN"),AND(F295="GALV",I295=""))),"GRR",IF(AND(B295='Dropdown Answer Key'!$B$14,OR(E295="Unknown",F295="Unknown")),"Unknown SL","Non Lead")))))))))))</f>
        <v>Non Lead</v>
      </c>
      <c r="T295" s="114" t="str">
        <f>IF(OR(M295="",Q295="",S295="ERROR"),"BLANK",IF((AND(M295='Dropdown Answer Key'!$B$25,OR('Service Line Inventory'!S295="Lead",S295="Unknown SL"))),"Tier 1",IF(AND('Service Line Inventory'!M295='Dropdown Answer Key'!$B$26,OR('Service Line Inventory'!S295="Lead",S295="Unknown SL")),"Tier 2",IF(AND('Service Line Inventory'!M295='Dropdown Answer Key'!$B$27,OR('Service Line Inventory'!S295="Lead",S295="Unknown SL")),"Tier 2",IF('Service Line Inventory'!S295="GRR","Tier 3",IF((AND('Service Line Inventory'!M295='Dropdown Answer Key'!$B$25,'Service Line Inventory'!Q295='Dropdown Answer Key'!$M$25,O295='Dropdown Answer Key'!$G$27,'Service Line Inventory'!P295='Dropdown Answer Key'!$J$27,S295="Non Lead")),"Tier 4",IF((AND('Service Line Inventory'!M295='Dropdown Answer Key'!$B$25,'Service Line Inventory'!Q295='Dropdown Answer Key'!$M$25,O295='Dropdown Answer Key'!$G$27,S295="Non Lead")),"Tier 4",IF((AND('Service Line Inventory'!M295='Dropdown Answer Key'!$B$25,'Service Line Inventory'!Q295='Dropdown Answer Key'!$M$25,'Service Line Inventory'!P295='Dropdown Answer Key'!$J$27,S295="Non Lead")),"Tier 4","Tier 5"))))))))</f>
        <v>BLANK</v>
      </c>
      <c r="U295" s="115" t="str">
        <f t="shared" si="17"/>
        <v>NO</v>
      </c>
      <c r="V295" s="114" t="str">
        <f t="shared" si="18"/>
        <v>NO</v>
      </c>
      <c r="W295" s="114" t="str">
        <f t="shared" si="19"/>
        <v>NO</v>
      </c>
      <c r="X295" s="108"/>
      <c r="Y295" s="97"/>
      <c r="Z295" s="77"/>
    </row>
    <row r="296" spans="1:26" x14ac:dyDescent="0.3">
      <c r="A296" s="47">
        <v>1560</v>
      </c>
      <c r="B296" s="73" t="s">
        <v>76</v>
      </c>
      <c r="C296" s="125" t="s">
        <v>506</v>
      </c>
      <c r="D296" s="73" t="s">
        <v>73</v>
      </c>
      <c r="E296" s="73" t="s">
        <v>81</v>
      </c>
      <c r="F296" s="73" t="s">
        <v>81</v>
      </c>
      <c r="G296" s="89" t="s">
        <v>986</v>
      </c>
      <c r="H296" s="94" t="s">
        <v>73</v>
      </c>
      <c r="I296" s="82" t="s">
        <v>72</v>
      </c>
      <c r="J296" s="74" t="s">
        <v>989</v>
      </c>
      <c r="K296" s="74" t="s">
        <v>989</v>
      </c>
      <c r="L296" s="93" t="str">
        <f t="shared" si="16"/>
        <v>Non Lead</v>
      </c>
      <c r="M296" s="109"/>
      <c r="N296" s="73"/>
      <c r="O296" s="73"/>
      <c r="P296" s="73"/>
      <c r="Q296" s="72"/>
      <c r="R296" s="73"/>
      <c r="S296" s="98" t="str">
        <f>IF(OR(B296="",$C$3="",$G$3=""),"ERROR",IF(AND(B296='Dropdown Answer Key'!$B$12,OR(E296="Lead",E296="U, May have L",E296="COM",E296="")),"Lead",IF(AND(B296='Dropdown Answer Key'!$B$12,OR(AND(E296="GALV",H296="Y"),AND(E296="GALV",H296="UN"),AND(E296="GALV",H296=""))),"GRR",IF(AND(B296='Dropdown Answer Key'!$B$12,E296="Unknown"),"Unknown SL",IF(AND(B296='Dropdown Answer Key'!$B$13,OR(F296="Lead",F296="U, May have L",F296="COM",F296="")),"Lead",IF(AND(B296='Dropdown Answer Key'!$B$13,OR(AND(F296="GALV",H296="Y"),AND(F296="GALV",H296="UN"),AND(F296="GALV",H296=""))),"GRR",IF(AND(B296='Dropdown Answer Key'!$B$13,F296="Unknown"),"Unknown SL",IF(AND(B296='Dropdown Answer Key'!$B$14,OR(E296="Lead",E296="U, May have L",E296="COM",E296="")),"Lead",IF(AND(B296='Dropdown Answer Key'!$B$14,OR(F296="Lead",F296="U, May have L",F296="COM",F296="")),"Lead",IF(AND(B296='Dropdown Answer Key'!$B$14,OR(AND(E296="GALV",H296="Y"),AND(E296="GALV",H296="UN"),AND(E296="GALV",H296=""),AND(F296="GALV",H296="Y"),AND(F296="GALV",H296="UN"),AND(F296="GALV",H296=""),AND(F296="GALV",I296="Y"),AND(F296="GALV",I296="UN"),AND(F296="GALV",I296=""))),"GRR",IF(AND(B296='Dropdown Answer Key'!$B$14,OR(E296="Unknown",F296="Unknown")),"Unknown SL","Non Lead")))))))))))</f>
        <v>Non Lead</v>
      </c>
      <c r="T296" s="75" t="str">
        <f>IF(OR(M296="",Q296="",S296="ERROR"),"BLANK",IF((AND(M296='Dropdown Answer Key'!$B$25,OR('Service Line Inventory'!S296="Lead",S296="Unknown SL"))),"Tier 1",IF(AND('Service Line Inventory'!M296='Dropdown Answer Key'!$B$26,OR('Service Line Inventory'!S296="Lead",S296="Unknown SL")),"Tier 2",IF(AND('Service Line Inventory'!M296='Dropdown Answer Key'!$B$27,OR('Service Line Inventory'!S296="Lead",S296="Unknown SL")),"Tier 2",IF('Service Line Inventory'!S296="GRR","Tier 3",IF((AND('Service Line Inventory'!M296='Dropdown Answer Key'!$B$25,'Service Line Inventory'!Q296='Dropdown Answer Key'!$M$25,O296='Dropdown Answer Key'!$G$27,'Service Line Inventory'!P296='Dropdown Answer Key'!$J$27,S296="Non Lead")),"Tier 4",IF((AND('Service Line Inventory'!M296='Dropdown Answer Key'!$B$25,'Service Line Inventory'!Q296='Dropdown Answer Key'!$M$25,O296='Dropdown Answer Key'!$G$27,S296="Non Lead")),"Tier 4",IF((AND('Service Line Inventory'!M296='Dropdown Answer Key'!$B$25,'Service Line Inventory'!Q296='Dropdown Answer Key'!$M$25,'Service Line Inventory'!P296='Dropdown Answer Key'!$J$27,S296="Non Lead")),"Tier 4","Tier 5"))))))))</f>
        <v>BLANK</v>
      </c>
      <c r="U296" s="101" t="str">
        <f t="shared" si="17"/>
        <v>NO</v>
      </c>
      <c r="V296" s="75" t="str">
        <f t="shared" si="18"/>
        <v>NO</v>
      </c>
      <c r="W296" s="75" t="str">
        <f t="shared" si="19"/>
        <v>NO</v>
      </c>
      <c r="X296" s="107"/>
      <c r="Y296" s="76"/>
      <c r="Z296" s="77"/>
    </row>
    <row r="297" spans="1:26" x14ac:dyDescent="0.3">
      <c r="A297" s="47">
        <v>1565</v>
      </c>
      <c r="B297" s="73" t="s">
        <v>76</v>
      </c>
      <c r="C297" s="125" t="s">
        <v>507</v>
      </c>
      <c r="D297" s="73" t="s">
        <v>73</v>
      </c>
      <c r="E297" s="73" t="s">
        <v>81</v>
      </c>
      <c r="F297" s="73" t="s">
        <v>81</v>
      </c>
      <c r="G297" s="89" t="s">
        <v>986</v>
      </c>
      <c r="H297" s="94" t="s">
        <v>73</v>
      </c>
      <c r="I297" s="82" t="s">
        <v>72</v>
      </c>
      <c r="J297" s="74" t="s">
        <v>989</v>
      </c>
      <c r="K297" s="74" t="s">
        <v>989</v>
      </c>
      <c r="L297" s="94" t="str">
        <f t="shared" si="16"/>
        <v>Non Lead</v>
      </c>
      <c r="M297" s="110"/>
      <c r="N297" s="82"/>
      <c r="O297" s="82"/>
      <c r="P297" s="82"/>
      <c r="Q297" s="81"/>
      <c r="R297" s="82"/>
      <c r="S297" s="113" t="str">
        <f>IF(OR(B297="",$C$3="",$G$3=""),"ERROR",IF(AND(B297='Dropdown Answer Key'!$B$12,OR(E297="Lead",E297="U, May have L",E297="COM",E297="")),"Lead",IF(AND(B297='Dropdown Answer Key'!$B$12,OR(AND(E297="GALV",H297="Y"),AND(E297="GALV",H297="UN"),AND(E297="GALV",H297=""))),"GRR",IF(AND(B297='Dropdown Answer Key'!$B$12,E297="Unknown"),"Unknown SL",IF(AND(B297='Dropdown Answer Key'!$B$13,OR(F297="Lead",F297="U, May have L",F297="COM",F297="")),"Lead",IF(AND(B297='Dropdown Answer Key'!$B$13,OR(AND(F297="GALV",H297="Y"),AND(F297="GALV",H297="UN"),AND(F297="GALV",H297=""))),"GRR",IF(AND(B297='Dropdown Answer Key'!$B$13,F297="Unknown"),"Unknown SL",IF(AND(B297='Dropdown Answer Key'!$B$14,OR(E297="Lead",E297="U, May have L",E297="COM",E297="")),"Lead",IF(AND(B297='Dropdown Answer Key'!$B$14,OR(F297="Lead",F297="U, May have L",F297="COM",F297="")),"Lead",IF(AND(B297='Dropdown Answer Key'!$B$14,OR(AND(E297="GALV",H297="Y"),AND(E297="GALV",H297="UN"),AND(E297="GALV",H297=""),AND(F297="GALV",H297="Y"),AND(F297="GALV",H297="UN"),AND(F297="GALV",H297=""),AND(F297="GALV",I297="Y"),AND(F297="GALV",I297="UN"),AND(F297="GALV",I297=""))),"GRR",IF(AND(B297='Dropdown Answer Key'!$B$14,OR(E297="Unknown",F297="Unknown")),"Unknown SL","Non Lead")))))))))))</f>
        <v>Non Lead</v>
      </c>
      <c r="T297" s="114" t="str">
        <f>IF(OR(M297="",Q297="",S297="ERROR"),"BLANK",IF((AND(M297='Dropdown Answer Key'!$B$25,OR('Service Line Inventory'!S297="Lead",S297="Unknown SL"))),"Tier 1",IF(AND('Service Line Inventory'!M297='Dropdown Answer Key'!$B$26,OR('Service Line Inventory'!S297="Lead",S297="Unknown SL")),"Tier 2",IF(AND('Service Line Inventory'!M297='Dropdown Answer Key'!$B$27,OR('Service Line Inventory'!S297="Lead",S297="Unknown SL")),"Tier 2",IF('Service Line Inventory'!S297="GRR","Tier 3",IF((AND('Service Line Inventory'!M297='Dropdown Answer Key'!$B$25,'Service Line Inventory'!Q297='Dropdown Answer Key'!$M$25,O297='Dropdown Answer Key'!$G$27,'Service Line Inventory'!P297='Dropdown Answer Key'!$J$27,S297="Non Lead")),"Tier 4",IF((AND('Service Line Inventory'!M297='Dropdown Answer Key'!$B$25,'Service Line Inventory'!Q297='Dropdown Answer Key'!$M$25,O297='Dropdown Answer Key'!$G$27,S297="Non Lead")),"Tier 4",IF((AND('Service Line Inventory'!M297='Dropdown Answer Key'!$B$25,'Service Line Inventory'!Q297='Dropdown Answer Key'!$M$25,'Service Line Inventory'!P297='Dropdown Answer Key'!$J$27,S297="Non Lead")),"Tier 4","Tier 5"))))))))</f>
        <v>BLANK</v>
      </c>
      <c r="U297" s="115" t="str">
        <f t="shared" si="17"/>
        <v>NO</v>
      </c>
      <c r="V297" s="114" t="str">
        <f t="shared" si="18"/>
        <v>NO</v>
      </c>
      <c r="W297" s="114" t="str">
        <f t="shared" si="19"/>
        <v>NO</v>
      </c>
      <c r="X297" s="108"/>
      <c r="Y297" s="97"/>
      <c r="Z297" s="77"/>
    </row>
    <row r="298" spans="1:26" x14ac:dyDescent="0.3">
      <c r="A298" s="47">
        <v>1570</v>
      </c>
      <c r="B298" s="73" t="s">
        <v>76</v>
      </c>
      <c r="C298" s="125" t="s">
        <v>508</v>
      </c>
      <c r="D298" s="73" t="s">
        <v>73</v>
      </c>
      <c r="E298" s="73" t="s">
        <v>81</v>
      </c>
      <c r="F298" s="73" t="s">
        <v>81</v>
      </c>
      <c r="G298" s="89" t="s">
        <v>986</v>
      </c>
      <c r="H298" s="94" t="s">
        <v>73</v>
      </c>
      <c r="I298" s="82" t="s">
        <v>72</v>
      </c>
      <c r="J298" s="74" t="s">
        <v>989</v>
      </c>
      <c r="K298" s="74" t="s">
        <v>989</v>
      </c>
      <c r="L298" s="93" t="str">
        <f t="shared" si="16"/>
        <v>Non Lead</v>
      </c>
      <c r="M298" s="109"/>
      <c r="N298" s="73"/>
      <c r="O298" s="73"/>
      <c r="P298" s="73"/>
      <c r="Q298" s="72"/>
      <c r="R298" s="73"/>
      <c r="S298" s="98" t="str">
        <f>IF(OR(B298="",$C$3="",$G$3=""),"ERROR",IF(AND(B298='Dropdown Answer Key'!$B$12,OR(E298="Lead",E298="U, May have L",E298="COM",E298="")),"Lead",IF(AND(B298='Dropdown Answer Key'!$B$12,OR(AND(E298="GALV",H298="Y"),AND(E298="GALV",H298="UN"),AND(E298="GALV",H298=""))),"GRR",IF(AND(B298='Dropdown Answer Key'!$B$12,E298="Unknown"),"Unknown SL",IF(AND(B298='Dropdown Answer Key'!$B$13,OR(F298="Lead",F298="U, May have L",F298="COM",F298="")),"Lead",IF(AND(B298='Dropdown Answer Key'!$B$13,OR(AND(F298="GALV",H298="Y"),AND(F298="GALV",H298="UN"),AND(F298="GALV",H298=""))),"GRR",IF(AND(B298='Dropdown Answer Key'!$B$13,F298="Unknown"),"Unknown SL",IF(AND(B298='Dropdown Answer Key'!$B$14,OR(E298="Lead",E298="U, May have L",E298="COM",E298="")),"Lead",IF(AND(B298='Dropdown Answer Key'!$B$14,OR(F298="Lead",F298="U, May have L",F298="COM",F298="")),"Lead",IF(AND(B298='Dropdown Answer Key'!$B$14,OR(AND(E298="GALV",H298="Y"),AND(E298="GALV",H298="UN"),AND(E298="GALV",H298=""),AND(F298="GALV",H298="Y"),AND(F298="GALV",H298="UN"),AND(F298="GALV",H298=""),AND(F298="GALV",I298="Y"),AND(F298="GALV",I298="UN"),AND(F298="GALV",I298=""))),"GRR",IF(AND(B298='Dropdown Answer Key'!$B$14,OR(E298="Unknown",F298="Unknown")),"Unknown SL","Non Lead")))))))))))</f>
        <v>Non Lead</v>
      </c>
      <c r="T298" s="75" t="str">
        <f>IF(OR(M298="",Q298="",S298="ERROR"),"BLANK",IF((AND(M298='Dropdown Answer Key'!$B$25,OR('Service Line Inventory'!S298="Lead",S298="Unknown SL"))),"Tier 1",IF(AND('Service Line Inventory'!M298='Dropdown Answer Key'!$B$26,OR('Service Line Inventory'!S298="Lead",S298="Unknown SL")),"Tier 2",IF(AND('Service Line Inventory'!M298='Dropdown Answer Key'!$B$27,OR('Service Line Inventory'!S298="Lead",S298="Unknown SL")),"Tier 2",IF('Service Line Inventory'!S298="GRR","Tier 3",IF((AND('Service Line Inventory'!M298='Dropdown Answer Key'!$B$25,'Service Line Inventory'!Q298='Dropdown Answer Key'!$M$25,O298='Dropdown Answer Key'!$G$27,'Service Line Inventory'!P298='Dropdown Answer Key'!$J$27,S298="Non Lead")),"Tier 4",IF((AND('Service Line Inventory'!M298='Dropdown Answer Key'!$B$25,'Service Line Inventory'!Q298='Dropdown Answer Key'!$M$25,O298='Dropdown Answer Key'!$G$27,S298="Non Lead")),"Tier 4",IF((AND('Service Line Inventory'!M298='Dropdown Answer Key'!$B$25,'Service Line Inventory'!Q298='Dropdown Answer Key'!$M$25,'Service Line Inventory'!P298='Dropdown Answer Key'!$J$27,S298="Non Lead")),"Tier 4","Tier 5"))))))))</f>
        <v>BLANK</v>
      </c>
      <c r="U298" s="101" t="str">
        <f t="shared" si="17"/>
        <v>NO</v>
      </c>
      <c r="V298" s="75" t="str">
        <f t="shared" si="18"/>
        <v>NO</v>
      </c>
      <c r="W298" s="75" t="str">
        <f t="shared" si="19"/>
        <v>NO</v>
      </c>
      <c r="X298" s="107"/>
      <c r="Y298" s="76"/>
      <c r="Z298" s="77"/>
    </row>
    <row r="299" spans="1:26" x14ac:dyDescent="0.3">
      <c r="A299" s="47">
        <v>1580</v>
      </c>
      <c r="B299" s="73" t="s">
        <v>76</v>
      </c>
      <c r="C299" s="125" t="s">
        <v>509</v>
      </c>
      <c r="D299" s="73" t="s">
        <v>73</v>
      </c>
      <c r="E299" s="73" t="s">
        <v>81</v>
      </c>
      <c r="F299" s="73" t="s">
        <v>81</v>
      </c>
      <c r="G299" s="89" t="s">
        <v>986</v>
      </c>
      <c r="H299" s="94" t="s">
        <v>73</v>
      </c>
      <c r="I299" s="82" t="s">
        <v>72</v>
      </c>
      <c r="J299" s="74" t="s">
        <v>989</v>
      </c>
      <c r="K299" s="74" t="s">
        <v>989</v>
      </c>
      <c r="L299" s="94" t="str">
        <f t="shared" si="16"/>
        <v>Non Lead</v>
      </c>
      <c r="M299" s="110"/>
      <c r="N299" s="82"/>
      <c r="O299" s="82"/>
      <c r="P299" s="82"/>
      <c r="Q299" s="81"/>
      <c r="R299" s="82"/>
      <c r="S299" s="113" t="str">
        <f>IF(OR(B299="",$C$3="",$G$3=""),"ERROR",IF(AND(B299='Dropdown Answer Key'!$B$12,OR(E299="Lead",E299="U, May have L",E299="COM",E299="")),"Lead",IF(AND(B299='Dropdown Answer Key'!$B$12,OR(AND(E299="GALV",H299="Y"),AND(E299="GALV",H299="UN"),AND(E299="GALV",H299=""))),"GRR",IF(AND(B299='Dropdown Answer Key'!$B$12,E299="Unknown"),"Unknown SL",IF(AND(B299='Dropdown Answer Key'!$B$13,OR(F299="Lead",F299="U, May have L",F299="COM",F299="")),"Lead",IF(AND(B299='Dropdown Answer Key'!$B$13,OR(AND(F299="GALV",H299="Y"),AND(F299="GALV",H299="UN"),AND(F299="GALV",H299=""))),"GRR",IF(AND(B299='Dropdown Answer Key'!$B$13,F299="Unknown"),"Unknown SL",IF(AND(B299='Dropdown Answer Key'!$B$14,OR(E299="Lead",E299="U, May have L",E299="COM",E299="")),"Lead",IF(AND(B299='Dropdown Answer Key'!$B$14,OR(F299="Lead",F299="U, May have L",F299="COM",F299="")),"Lead",IF(AND(B299='Dropdown Answer Key'!$B$14,OR(AND(E299="GALV",H299="Y"),AND(E299="GALV",H299="UN"),AND(E299="GALV",H299=""),AND(F299="GALV",H299="Y"),AND(F299="GALV",H299="UN"),AND(F299="GALV",H299=""),AND(F299="GALV",I299="Y"),AND(F299="GALV",I299="UN"),AND(F299="GALV",I299=""))),"GRR",IF(AND(B299='Dropdown Answer Key'!$B$14,OR(E299="Unknown",F299="Unknown")),"Unknown SL","Non Lead")))))))))))</f>
        <v>Non Lead</v>
      </c>
      <c r="T299" s="114" t="str">
        <f>IF(OR(M299="",Q299="",S299="ERROR"),"BLANK",IF((AND(M299='Dropdown Answer Key'!$B$25,OR('Service Line Inventory'!S299="Lead",S299="Unknown SL"))),"Tier 1",IF(AND('Service Line Inventory'!M299='Dropdown Answer Key'!$B$26,OR('Service Line Inventory'!S299="Lead",S299="Unknown SL")),"Tier 2",IF(AND('Service Line Inventory'!M299='Dropdown Answer Key'!$B$27,OR('Service Line Inventory'!S299="Lead",S299="Unknown SL")),"Tier 2",IF('Service Line Inventory'!S299="GRR","Tier 3",IF((AND('Service Line Inventory'!M299='Dropdown Answer Key'!$B$25,'Service Line Inventory'!Q299='Dropdown Answer Key'!$M$25,O299='Dropdown Answer Key'!$G$27,'Service Line Inventory'!P299='Dropdown Answer Key'!$J$27,S299="Non Lead")),"Tier 4",IF((AND('Service Line Inventory'!M299='Dropdown Answer Key'!$B$25,'Service Line Inventory'!Q299='Dropdown Answer Key'!$M$25,O299='Dropdown Answer Key'!$G$27,S299="Non Lead")),"Tier 4",IF((AND('Service Line Inventory'!M299='Dropdown Answer Key'!$B$25,'Service Line Inventory'!Q299='Dropdown Answer Key'!$M$25,'Service Line Inventory'!P299='Dropdown Answer Key'!$J$27,S299="Non Lead")),"Tier 4","Tier 5"))))))))</f>
        <v>BLANK</v>
      </c>
      <c r="U299" s="115" t="str">
        <f t="shared" si="17"/>
        <v>NO</v>
      </c>
      <c r="V299" s="114" t="str">
        <f t="shared" si="18"/>
        <v>NO</v>
      </c>
      <c r="W299" s="114" t="str">
        <f t="shared" si="19"/>
        <v>NO</v>
      </c>
      <c r="X299" s="108"/>
      <c r="Y299" s="97"/>
      <c r="Z299" s="77"/>
    </row>
    <row r="300" spans="1:26" x14ac:dyDescent="0.3">
      <c r="A300" s="47">
        <v>1590</v>
      </c>
      <c r="B300" s="73" t="s">
        <v>76</v>
      </c>
      <c r="C300" s="125" t="s">
        <v>510</v>
      </c>
      <c r="D300" s="73" t="s">
        <v>73</v>
      </c>
      <c r="E300" s="73" t="s">
        <v>81</v>
      </c>
      <c r="F300" s="73" t="s">
        <v>81</v>
      </c>
      <c r="G300" s="89" t="s">
        <v>986</v>
      </c>
      <c r="H300" s="94" t="s">
        <v>73</v>
      </c>
      <c r="I300" s="82" t="s">
        <v>72</v>
      </c>
      <c r="J300" s="74" t="s">
        <v>989</v>
      </c>
      <c r="K300" s="74" t="s">
        <v>989</v>
      </c>
      <c r="L300" s="93" t="str">
        <f t="shared" si="16"/>
        <v>Non Lead</v>
      </c>
      <c r="M300" s="109"/>
      <c r="N300" s="73"/>
      <c r="O300" s="73"/>
      <c r="P300" s="73"/>
      <c r="Q300" s="72"/>
      <c r="R300" s="73"/>
      <c r="S300" s="98" t="str">
        <f>IF(OR(B300="",$C$3="",$G$3=""),"ERROR",IF(AND(B300='Dropdown Answer Key'!$B$12,OR(E300="Lead",E300="U, May have L",E300="COM",E300="")),"Lead",IF(AND(B300='Dropdown Answer Key'!$B$12,OR(AND(E300="GALV",H300="Y"),AND(E300="GALV",H300="UN"),AND(E300="GALV",H300=""))),"GRR",IF(AND(B300='Dropdown Answer Key'!$B$12,E300="Unknown"),"Unknown SL",IF(AND(B300='Dropdown Answer Key'!$B$13,OR(F300="Lead",F300="U, May have L",F300="COM",F300="")),"Lead",IF(AND(B300='Dropdown Answer Key'!$B$13,OR(AND(F300="GALV",H300="Y"),AND(F300="GALV",H300="UN"),AND(F300="GALV",H300=""))),"GRR",IF(AND(B300='Dropdown Answer Key'!$B$13,F300="Unknown"),"Unknown SL",IF(AND(B300='Dropdown Answer Key'!$B$14,OR(E300="Lead",E300="U, May have L",E300="COM",E300="")),"Lead",IF(AND(B300='Dropdown Answer Key'!$B$14,OR(F300="Lead",F300="U, May have L",F300="COM",F300="")),"Lead",IF(AND(B300='Dropdown Answer Key'!$B$14,OR(AND(E300="GALV",H300="Y"),AND(E300="GALV",H300="UN"),AND(E300="GALV",H300=""),AND(F300="GALV",H300="Y"),AND(F300="GALV",H300="UN"),AND(F300="GALV",H300=""),AND(F300="GALV",I300="Y"),AND(F300="GALV",I300="UN"),AND(F300="GALV",I300=""))),"GRR",IF(AND(B300='Dropdown Answer Key'!$B$14,OR(E300="Unknown",F300="Unknown")),"Unknown SL","Non Lead")))))))))))</f>
        <v>Non Lead</v>
      </c>
      <c r="T300" s="75" t="str">
        <f>IF(OR(M300="",Q300="",S300="ERROR"),"BLANK",IF((AND(M300='Dropdown Answer Key'!$B$25,OR('Service Line Inventory'!S300="Lead",S300="Unknown SL"))),"Tier 1",IF(AND('Service Line Inventory'!M300='Dropdown Answer Key'!$B$26,OR('Service Line Inventory'!S300="Lead",S300="Unknown SL")),"Tier 2",IF(AND('Service Line Inventory'!M300='Dropdown Answer Key'!$B$27,OR('Service Line Inventory'!S300="Lead",S300="Unknown SL")),"Tier 2",IF('Service Line Inventory'!S300="GRR","Tier 3",IF((AND('Service Line Inventory'!M300='Dropdown Answer Key'!$B$25,'Service Line Inventory'!Q300='Dropdown Answer Key'!$M$25,O300='Dropdown Answer Key'!$G$27,'Service Line Inventory'!P300='Dropdown Answer Key'!$J$27,S300="Non Lead")),"Tier 4",IF((AND('Service Line Inventory'!M300='Dropdown Answer Key'!$B$25,'Service Line Inventory'!Q300='Dropdown Answer Key'!$M$25,O300='Dropdown Answer Key'!$G$27,S300="Non Lead")),"Tier 4",IF((AND('Service Line Inventory'!M300='Dropdown Answer Key'!$B$25,'Service Line Inventory'!Q300='Dropdown Answer Key'!$M$25,'Service Line Inventory'!P300='Dropdown Answer Key'!$J$27,S300="Non Lead")),"Tier 4","Tier 5"))))))))</f>
        <v>BLANK</v>
      </c>
      <c r="U300" s="101" t="str">
        <f t="shared" si="17"/>
        <v>NO</v>
      </c>
      <c r="V300" s="75" t="str">
        <f t="shared" si="18"/>
        <v>NO</v>
      </c>
      <c r="W300" s="75" t="str">
        <f t="shared" si="19"/>
        <v>NO</v>
      </c>
      <c r="X300" s="107"/>
      <c r="Y300" s="76"/>
      <c r="Z300" s="77"/>
    </row>
    <row r="301" spans="1:26" x14ac:dyDescent="0.3">
      <c r="A301" s="47">
        <v>1610</v>
      </c>
      <c r="B301" s="73" t="s">
        <v>76</v>
      </c>
      <c r="C301" s="125" t="s">
        <v>511</v>
      </c>
      <c r="D301" s="73" t="s">
        <v>73</v>
      </c>
      <c r="E301" s="73" t="s">
        <v>81</v>
      </c>
      <c r="F301" s="73" t="s">
        <v>81</v>
      </c>
      <c r="G301" s="90" t="s">
        <v>987</v>
      </c>
      <c r="H301" s="94" t="s">
        <v>73</v>
      </c>
      <c r="I301" s="82" t="s">
        <v>72</v>
      </c>
      <c r="J301" s="74" t="s">
        <v>989</v>
      </c>
      <c r="K301" s="74" t="s">
        <v>989</v>
      </c>
      <c r="L301" s="94" t="str">
        <f t="shared" si="16"/>
        <v>Non Lead</v>
      </c>
      <c r="M301" s="110"/>
      <c r="N301" s="82"/>
      <c r="O301" s="82"/>
      <c r="P301" s="82"/>
      <c r="Q301" s="81"/>
      <c r="R301" s="82"/>
      <c r="S301" s="113" t="str">
        <f>IF(OR(B301="",$C$3="",$G$3=""),"ERROR",IF(AND(B301='Dropdown Answer Key'!$B$12,OR(E301="Lead",E301="U, May have L",E301="COM",E301="")),"Lead",IF(AND(B301='Dropdown Answer Key'!$B$12,OR(AND(E301="GALV",H301="Y"),AND(E301="GALV",H301="UN"),AND(E301="GALV",H301=""))),"GRR",IF(AND(B301='Dropdown Answer Key'!$B$12,E301="Unknown"),"Unknown SL",IF(AND(B301='Dropdown Answer Key'!$B$13,OR(F301="Lead",F301="U, May have L",F301="COM",F301="")),"Lead",IF(AND(B301='Dropdown Answer Key'!$B$13,OR(AND(F301="GALV",H301="Y"),AND(F301="GALV",H301="UN"),AND(F301="GALV",H301=""))),"GRR",IF(AND(B301='Dropdown Answer Key'!$B$13,F301="Unknown"),"Unknown SL",IF(AND(B301='Dropdown Answer Key'!$B$14,OR(E301="Lead",E301="U, May have L",E301="COM",E301="")),"Lead",IF(AND(B301='Dropdown Answer Key'!$B$14,OR(F301="Lead",F301="U, May have L",F301="COM",F301="")),"Lead",IF(AND(B301='Dropdown Answer Key'!$B$14,OR(AND(E301="GALV",H301="Y"),AND(E301="GALV",H301="UN"),AND(E301="GALV",H301=""),AND(F301="GALV",H301="Y"),AND(F301="GALV",H301="UN"),AND(F301="GALV",H301=""),AND(F301="GALV",I301="Y"),AND(F301="GALV",I301="UN"),AND(F301="GALV",I301=""))),"GRR",IF(AND(B301='Dropdown Answer Key'!$B$14,OR(E301="Unknown",F301="Unknown")),"Unknown SL","Non Lead")))))))))))</f>
        <v>Non Lead</v>
      </c>
      <c r="T301" s="114" t="str">
        <f>IF(OR(M301="",Q301="",S301="ERROR"),"BLANK",IF((AND(M301='Dropdown Answer Key'!$B$25,OR('Service Line Inventory'!S301="Lead",S301="Unknown SL"))),"Tier 1",IF(AND('Service Line Inventory'!M301='Dropdown Answer Key'!$B$26,OR('Service Line Inventory'!S301="Lead",S301="Unknown SL")),"Tier 2",IF(AND('Service Line Inventory'!M301='Dropdown Answer Key'!$B$27,OR('Service Line Inventory'!S301="Lead",S301="Unknown SL")),"Tier 2",IF('Service Line Inventory'!S301="GRR","Tier 3",IF((AND('Service Line Inventory'!M301='Dropdown Answer Key'!$B$25,'Service Line Inventory'!Q301='Dropdown Answer Key'!$M$25,O301='Dropdown Answer Key'!$G$27,'Service Line Inventory'!P301='Dropdown Answer Key'!$J$27,S301="Non Lead")),"Tier 4",IF((AND('Service Line Inventory'!M301='Dropdown Answer Key'!$B$25,'Service Line Inventory'!Q301='Dropdown Answer Key'!$M$25,O301='Dropdown Answer Key'!$G$27,S301="Non Lead")),"Tier 4",IF((AND('Service Line Inventory'!M301='Dropdown Answer Key'!$B$25,'Service Line Inventory'!Q301='Dropdown Answer Key'!$M$25,'Service Line Inventory'!P301='Dropdown Answer Key'!$J$27,S301="Non Lead")),"Tier 4","Tier 5"))))))))</f>
        <v>BLANK</v>
      </c>
      <c r="U301" s="115" t="str">
        <f t="shared" si="17"/>
        <v>NO</v>
      </c>
      <c r="V301" s="114" t="str">
        <f t="shared" si="18"/>
        <v>NO</v>
      </c>
      <c r="W301" s="114" t="str">
        <f t="shared" si="19"/>
        <v>NO</v>
      </c>
      <c r="X301" s="108"/>
      <c r="Y301" s="97"/>
      <c r="Z301" s="77"/>
    </row>
    <row r="302" spans="1:26" x14ac:dyDescent="0.3">
      <c r="A302" s="47">
        <v>1620</v>
      </c>
      <c r="B302" s="73" t="s">
        <v>76</v>
      </c>
      <c r="C302" s="125" t="s">
        <v>512</v>
      </c>
      <c r="D302" s="73" t="s">
        <v>73</v>
      </c>
      <c r="E302" s="73" t="s">
        <v>81</v>
      </c>
      <c r="F302" s="73" t="s">
        <v>81</v>
      </c>
      <c r="G302" s="90" t="s">
        <v>987</v>
      </c>
      <c r="H302" s="94" t="s">
        <v>73</v>
      </c>
      <c r="I302" s="82" t="s">
        <v>72</v>
      </c>
      <c r="J302" s="74" t="s">
        <v>989</v>
      </c>
      <c r="K302" s="74" t="s">
        <v>989</v>
      </c>
      <c r="L302" s="93" t="str">
        <f t="shared" si="16"/>
        <v>Non Lead</v>
      </c>
      <c r="M302" s="109"/>
      <c r="N302" s="73"/>
      <c r="O302" s="73"/>
      <c r="P302" s="73"/>
      <c r="Q302" s="72"/>
      <c r="R302" s="73"/>
      <c r="S302" s="98" t="str">
        <f>IF(OR(B302="",$C$3="",$G$3=""),"ERROR",IF(AND(B302='Dropdown Answer Key'!$B$12,OR(E302="Lead",E302="U, May have L",E302="COM",E302="")),"Lead",IF(AND(B302='Dropdown Answer Key'!$B$12,OR(AND(E302="GALV",H302="Y"),AND(E302="GALV",H302="UN"),AND(E302="GALV",H302=""))),"GRR",IF(AND(B302='Dropdown Answer Key'!$B$12,E302="Unknown"),"Unknown SL",IF(AND(B302='Dropdown Answer Key'!$B$13,OR(F302="Lead",F302="U, May have L",F302="COM",F302="")),"Lead",IF(AND(B302='Dropdown Answer Key'!$B$13,OR(AND(F302="GALV",H302="Y"),AND(F302="GALV",H302="UN"),AND(F302="GALV",H302=""))),"GRR",IF(AND(B302='Dropdown Answer Key'!$B$13,F302="Unknown"),"Unknown SL",IF(AND(B302='Dropdown Answer Key'!$B$14,OR(E302="Lead",E302="U, May have L",E302="COM",E302="")),"Lead",IF(AND(B302='Dropdown Answer Key'!$B$14,OR(F302="Lead",F302="U, May have L",F302="COM",F302="")),"Lead",IF(AND(B302='Dropdown Answer Key'!$B$14,OR(AND(E302="GALV",H302="Y"),AND(E302="GALV",H302="UN"),AND(E302="GALV",H302=""),AND(F302="GALV",H302="Y"),AND(F302="GALV",H302="UN"),AND(F302="GALV",H302=""),AND(F302="GALV",I302="Y"),AND(F302="GALV",I302="UN"),AND(F302="GALV",I302=""))),"GRR",IF(AND(B302='Dropdown Answer Key'!$B$14,OR(E302="Unknown",F302="Unknown")),"Unknown SL","Non Lead")))))))))))</f>
        <v>Non Lead</v>
      </c>
      <c r="T302" s="75" t="str">
        <f>IF(OR(M302="",Q302="",S302="ERROR"),"BLANK",IF((AND(M302='Dropdown Answer Key'!$B$25,OR('Service Line Inventory'!S302="Lead",S302="Unknown SL"))),"Tier 1",IF(AND('Service Line Inventory'!M302='Dropdown Answer Key'!$B$26,OR('Service Line Inventory'!S302="Lead",S302="Unknown SL")),"Tier 2",IF(AND('Service Line Inventory'!M302='Dropdown Answer Key'!$B$27,OR('Service Line Inventory'!S302="Lead",S302="Unknown SL")),"Tier 2",IF('Service Line Inventory'!S302="GRR","Tier 3",IF((AND('Service Line Inventory'!M302='Dropdown Answer Key'!$B$25,'Service Line Inventory'!Q302='Dropdown Answer Key'!$M$25,O302='Dropdown Answer Key'!$G$27,'Service Line Inventory'!P302='Dropdown Answer Key'!$J$27,S302="Non Lead")),"Tier 4",IF((AND('Service Line Inventory'!M302='Dropdown Answer Key'!$B$25,'Service Line Inventory'!Q302='Dropdown Answer Key'!$M$25,O302='Dropdown Answer Key'!$G$27,S302="Non Lead")),"Tier 4",IF((AND('Service Line Inventory'!M302='Dropdown Answer Key'!$B$25,'Service Line Inventory'!Q302='Dropdown Answer Key'!$M$25,'Service Line Inventory'!P302='Dropdown Answer Key'!$J$27,S302="Non Lead")),"Tier 4","Tier 5"))))))))</f>
        <v>BLANK</v>
      </c>
      <c r="U302" s="101" t="str">
        <f t="shared" si="17"/>
        <v>NO</v>
      </c>
      <c r="V302" s="75" t="str">
        <f t="shared" si="18"/>
        <v>NO</v>
      </c>
      <c r="W302" s="75" t="str">
        <f t="shared" si="19"/>
        <v>NO</v>
      </c>
      <c r="X302" s="107"/>
      <c r="Y302" s="76"/>
      <c r="Z302" s="77"/>
    </row>
    <row r="303" spans="1:26" x14ac:dyDescent="0.3">
      <c r="A303" s="47">
        <v>1625</v>
      </c>
      <c r="B303" s="73" t="s">
        <v>76</v>
      </c>
      <c r="C303" s="125" t="s">
        <v>513</v>
      </c>
      <c r="D303" s="73" t="s">
        <v>73</v>
      </c>
      <c r="E303" s="73" t="s">
        <v>81</v>
      </c>
      <c r="F303" s="73" t="s">
        <v>81</v>
      </c>
      <c r="G303" s="90" t="s">
        <v>987</v>
      </c>
      <c r="H303" s="94" t="s">
        <v>73</v>
      </c>
      <c r="I303" s="82" t="s">
        <v>72</v>
      </c>
      <c r="J303" s="74" t="s">
        <v>989</v>
      </c>
      <c r="K303" s="74" t="s">
        <v>989</v>
      </c>
      <c r="L303" s="94" t="str">
        <f t="shared" si="16"/>
        <v>Non Lead</v>
      </c>
      <c r="M303" s="110"/>
      <c r="N303" s="82"/>
      <c r="O303" s="82"/>
      <c r="P303" s="82"/>
      <c r="Q303" s="81"/>
      <c r="R303" s="82"/>
      <c r="S303" s="113" t="str">
        <f>IF(OR(B303="",$C$3="",$G$3=""),"ERROR",IF(AND(B303='Dropdown Answer Key'!$B$12,OR(E303="Lead",E303="U, May have L",E303="COM",E303="")),"Lead",IF(AND(B303='Dropdown Answer Key'!$B$12,OR(AND(E303="GALV",H303="Y"),AND(E303="GALV",H303="UN"),AND(E303="GALV",H303=""))),"GRR",IF(AND(B303='Dropdown Answer Key'!$B$12,E303="Unknown"),"Unknown SL",IF(AND(B303='Dropdown Answer Key'!$B$13,OR(F303="Lead",F303="U, May have L",F303="COM",F303="")),"Lead",IF(AND(B303='Dropdown Answer Key'!$B$13,OR(AND(F303="GALV",H303="Y"),AND(F303="GALV",H303="UN"),AND(F303="GALV",H303=""))),"GRR",IF(AND(B303='Dropdown Answer Key'!$B$13,F303="Unknown"),"Unknown SL",IF(AND(B303='Dropdown Answer Key'!$B$14,OR(E303="Lead",E303="U, May have L",E303="COM",E303="")),"Lead",IF(AND(B303='Dropdown Answer Key'!$B$14,OR(F303="Lead",F303="U, May have L",F303="COM",F303="")),"Lead",IF(AND(B303='Dropdown Answer Key'!$B$14,OR(AND(E303="GALV",H303="Y"),AND(E303="GALV",H303="UN"),AND(E303="GALV",H303=""),AND(F303="GALV",H303="Y"),AND(F303="GALV",H303="UN"),AND(F303="GALV",H303=""),AND(F303="GALV",I303="Y"),AND(F303="GALV",I303="UN"),AND(F303="GALV",I303=""))),"GRR",IF(AND(B303='Dropdown Answer Key'!$B$14,OR(E303="Unknown",F303="Unknown")),"Unknown SL","Non Lead")))))))))))</f>
        <v>Non Lead</v>
      </c>
      <c r="T303" s="114" t="str">
        <f>IF(OR(M303="",Q303="",S303="ERROR"),"BLANK",IF((AND(M303='Dropdown Answer Key'!$B$25,OR('Service Line Inventory'!S303="Lead",S303="Unknown SL"))),"Tier 1",IF(AND('Service Line Inventory'!M303='Dropdown Answer Key'!$B$26,OR('Service Line Inventory'!S303="Lead",S303="Unknown SL")),"Tier 2",IF(AND('Service Line Inventory'!M303='Dropdown Answer Key'!$B$27,OR('Service Line Inventory'!S303="Lead",S303="Unknown SL")),"Tier 2",IF('Service Line Inventory'!S303="GRR","Tier 3",IF((AND('Service Line Inventory'!M303='Dropdown Answer Key'!$B$25,'Service Line Inventory'!Q303='Dropdown Answer Key'!$M$25,O303='Dropdown Answer Key'!$G$27,'Service Line Inventory'!P303='Dropdown Answer Key'!$J$27,S303="Non Lead")),"Tier 4",IF((AND('Service Line Inventory'!M303='Dropdown Answer Key'!$B$25,'Service Line Inventory'!Q303='Dropdown Answer Key'!$M$25,O303='Dropdown Answer Key'!$G$27,S303="Non Lead")),"Tier 4",IF((AND('Service Line Inventory'!M303='Dropdown Answer Key'!$B$25,'Service Line Inventory'!Q303='Dropdown Answer Key'!$M$25,'Service Line Inventory'!P303='Dropdown Answer Key'!$J$27,S303="Non Lead")),"Tier 4","Tier 5"))))))))</f>
        <v>BLANK</v>
      </c>
      <c r="U303" s="115" t="str">
        <f t="shared" si="17"/>
        <v>NO</v>
      </c>
      <c r="V303" s="114" t="str">
        <f t="shared" si="18"/>
        <v>NO</v>
      </c>
      <c r="W303" s="114" t="str">
        <f t="shared" si="19"/>
        <v>NO</v>
      </c>
      <c r="X303" s="108"/>
      <c r="Y303" s="97"/>
      <c r="Z303" s="77"/>
    </row>
    <row r="304" spans="1:26" x14ac:dyDescent="0.3">
      <c r="A304" s="47">
        <v>1630</v>
      </c>
      <c r="B304" s="73" t="s">
        <v>76</v>
      </c>
      <c r="C304" s="125" t="s">
        <v>514</v>
      </c>
      <c r="D304" s="73" t="s">
        <v>73</v>
      </c>
      <c r="E304" s="73" t="s">
        <v>81</v>
      </c>
      <c r="F304" s="73" t="s">
        <v>81</v>
      </c>
      <c r="G304" s="90" t="s">
        <v>987</v>
      </c>
      <c r="H304" s="94" t="s">
        <v>73</v>
      </c>
      <c r="I304" s="82" t="s">
        <v>72</v>
      </c>
      <c r="J304" s="74" t="s">
        <v>989</v>
      </c>
      <c r="K304" s="74" t="s">
        <v>989</v>
      </c>
      <c r="L304" s="93" t="str">
        <f t="shared" si="16"/>
        <v>Non Lead</v>
      </c>
      <c r="M304" s="109"/>
      <c r="N304" s="73"/>
      <c r="O304" s="73"/>
      <c r="P304" s="73"/>
      <c r="Q304" s="72"/>
      <c r="R304" s="73"/>
      <c r="S304" s="98" t="str">
        <f>IF(OR(B304="",$C$3="",$G$3=""),"ERROR",IF(AND(B304='Dropdown Answer Key'!$B$12,OR(E304="Lead",E304="U, May have L",E304="COM",E304="")),"Lead",IF(AND(B304='Dropdown Answer Key'!$B$12,OR(AND(E304="GALV",H304="Y"),AND(E304="GALV",H304="UN"),AND(E304="GALV",H304=""))),"GRR",IF(AND(B304='Dropdown Answer Key'!$B$12,E304="Unknown"),"Unknown SL",IF(AND(B304='Dropdown Answer Key'!$B$13,OR(F304="Lead",F304="U, May have L",F304="COM",F304="")),"Lead",IF(AND(B304='Dropdown Answer Key'!$B$13,OR(AND(F304="GALV",H304="Y"),AND(F304="GALV",H304="UN"),AND(F304="GALV",H304=""))),"GRR",IF(AND(B304='Dropdown Answer Key'!$B$13,F304="Unknown"),"Unknown SL",IF(AND(B304='Dropdown Answer Key'!$B$14,OR(E304="Lead",E304="U, May have L",E304="COM",E304="")),"Lead",IF(AND(B304='Dropdown Answer Key'!$B$14,OR(F304="Lead",F304="U, May have L",F304="COM",F304="")),"Lead",IF(AND(B304='Dropdown Answer Key'!$B$14,OR(AND(E304="GALV",H304="Y"),AND(E304="GALV",H304="UN"),AND(E304="GALV",H304=""),AND(F304="GALV",H304="Y"),AND(F304="GALV",H304="UN"),AND(F304="GALV",H304=""),AND(F304="GALV",I304="Y"),AND(F304="GALV",I304="UN"),AND(F304="GALV",I304=""))),"GRR",IF(AND(B304='Dropdown Answer Key'!$B$14,OR(E304="Unknown",F304="Unknown")),"Unknown SL","Non Lead")))))))))))</f>
        <v>Non Lead</v>
      </c>
      <c r="T304" s="75" t="str">
        <f>IF(OR(M304="",Q304="",S304="ERROR"),"BLANK",IF((AND(M304='Dropdown Answer Key'!$B$25,OR('Service Line Inventory'!S304="Lead",S304="Unknown SL"))),"Tier 1",IF(AND('Service Line Inventory'!M304='Dropdown Answer Key'!$B$26,OR('Service Line Inventory'!S304="Lead",S304="Unknown SL")),"Tier 2",IF(AND('Service Line Inventory'!M304='Dropdown Answer Key'!$B$27,OR('Service Line Inventory'!S304="Lead",S304="Unknown SL")),"Tier 2",IF('Service Line Inventory'!S304="GRR","Tier 3",IF((AND('Service Line Inventory'!M304='Dropdown Answer Key'!$B$25,'Service Line Inventory'!Q304='Dropdown Answer Key'!$M$25,O304='Dropdown Answer Key'!$G$27,'Service Line Inventory'!P304='Dropdown Answer Key'!$J$27,S304="Non Lead")),"Tier 4",IF((AND('Service Line Inventory'!M304='Dropdown Answer Key'!$B$25,'Service Line Inventory'!Q304='Dropdown Answer Key'!$M$25,O304='Dropdown Answer Key'!$G$27,S304="Non Lead")),"Tier 4",IF((AND('Service Line Inventory'!M304='Dropdown Answer Key'!$B$25,'Service Line Inventory'!Q304='Dropdown Answer Key'!$M$25,'Service Line Inventory'!P304='Dropdown Answer Key'!$J$27,S304="Non Lead")),"Tier 4","Tier 5"))))))))</f>
        <v>BLANK</v>
      </c>
      <c r="U304" s="101" t="str">
        <f t="shared" si="17"/>
        <v>NO</v>
      </c>
      <c r="V304" s="75" t="str">
        <f t="shared" si="18"/>
        <v>NO</v>
      </c>
      <c r="W304" s="75" t="str">
        <f t="shared" si="19"/>
        <v>NO</v>
      </c>
      <c r="X304" s="107"/>
      <c r="Y304" s="76"/>
      <c r="Z304" s="77"/>
    </row>
    <row r="305" spans="1:26" x14ac:dyDescent="0.3">
      <c r="A305" s="47">
        <v>1635</v>
      </c>
      <c r="B305" s="73" t="s">
        <v>76</v>
      </c>
      <c r="C305" s="125" t="s">
        <v>515</v>
      </c>
      <c r="D305" s="73" t="s">
        <v>73</v>
      </c>
      <c r="E305" s="73" t="s">
        <v>81</v>
      </c>
      <c r="F305" s="73" t="s">
        <v>81</v>
      </c>
      <c r="G305" s="90" t="s">
        <v>987</v>
      </c>
      <c r="H305" s="94" t="s">
        <v>73</v>
      </c>
      <c r="I305" s="82" t="s">
        <v>72</v>
      </c>
      <c r="J305" s="74" t="s">
        <v>989</v>
      </c>
      <c r="K305" s="74" t="s">
        <v>989</v>
      </c>
      <c r="L305" s="94" t="str">
        <f t="shared" si="16"/>
        <v>Non Lead</v>
      </c>
      <c r="M305" s="110"/>
      <c r="N305" s="82"/>
      <c r="O305" s="82"/>
      <c r="P305" s="82"/>
      <c r="Q305" s="81"/>
      <c r="R305" s="82"/>
      <c r="S305" s="113" t="str">
        <f>IF(OR(B305="",$C$3="",$G$3=""),"ERROR",IF(AND(B305='Dropdown Answer Key'!$B$12,OR(E305="Lead",E305="U, May have L",E305="COM",E305="")),"Lead",IF(AND(B305='Dropdown Answer Key'!$B$12,OR(AND(E305="GALV",H305="Y"),AND(E305="GALV",H305="UN"),AND(E305="GALV",H305=""))),"GRR",IF(AND(B305='Dropdown Answer Key'!$B$12,E305="Unknown"),"Unknown SL",IF(AND(B305='Dropdown Answer Key'!$B$13,OR(F305="Lead",F305="U, May have L",F305="COM",F305="")),"Lead",IF(AND(B305='Dropdown Answer Key'!$B$13,OR(AND(F305="GALV",H305="Y"),AND(F305="GALV",H305="UN"),AND(F305="GALV",H305=""))),"GRR",IF(AND(B305='Dropdown Answer Key'!$B$13,F305="Unknown"),"Unknown SL",IF(AND(B305='Dropdown Answer Key'!$B$14,OR(E305="Lead",E305="U, May have L",E305="COM",E305="")),"Lead",IF(AND(B305='Dropdown Answer Key'!$B$14,OR(F305="Lead",F305="U, May have L",F305="COM",F305="")),"Lead",IF(AND(B305='Dropdown Answer Key'!$B$14,OR(AND(E305="GALV",H305="Y"),AND(E305="GALV",H305="UN"),AND(E305="GALV",H305=""),AND(F305="GALV",H305="Y"),AND(F305="GALV",H305="UN"),AND(F305="GALV",H305=""),AND(F305="GALV",I305="Y"),AND(F305="GALV",I305="UN"),AND(F305="GALV",I305=""))),"GRR",IF(AND(B305='Dropdown Answer Key'!$B$14,OR(E305="Unknown",F305="Unknown")),"Unknown SL","Non Lead")))))))))))</f>
        <v>Non Lead</v>
      </c>
      <c r="T305" s="114" t="str">
        <f>IF(OR(M305="",Q305="",S305="ERROR"),"BLANK",IF((AND(M305='Dropdown Answer Key'!$B$25,OR('Service Line Inventory'!S305="Lead",S305="Unknown SL"))),"Tier 1",IF(AND('Service Line Inventory'!M305='Dropdown Answer Key'!$B$26,OR('Service Line Inventory'!S305="Lead",S305="Unknown SL")),"Tier 2",IF(AND('Service Line Inventory'!M305='Dropdown Answer Key'!$B$27,OR('Service Line Inventory'!S305="Lead",S305="Unknown SL")),"Tier 2",IF('Service Line Inventory'!S305="GRR","Tier 3",IF((AND('Service Line Inventory'!M305='Dropdown Answer Key'!$B$25,'Service Line Inventory'!Q305='Dropdown Answer Key'!$M$25,O305='Dropdown Answer Key'!$G$27,'Service Line Inventory'!P305='Dropdown Answer Key'!$J$27,S305="Non Lead")),"Tier 4",IF((AND('Service Line Inventory'!M305='Dropdown Answer Key'!$B$25,'Service Line Inventory'!Q305='Dropdown Answer Key'!$M$25,O305='Dropdown Answer Key'!$G$27,S305="Non Lead")),"Tier 4",IF((AND('Service Line Inventory'!M305='Dropdown Answer Key'!$B$25,'Service Line Inventory'!Q305='Dropdown Answer Key'!$M$25,'Service Line Inventory'!P305='Dropdown Answer Key'!$J$27,S305="Non Lead")),"Tier 4","Tier 5"))))))))</f>
        <v>BLANK</v>
      </c>
      <c r="U305" s="115" t="str">
        <f t="shared" si="17"/>
        <v>NO</v>
      </c>
      <c r="V305" s="114" t="str">
        <f t="shared" si="18"/>
        <v>NO</v>
      </c>
      <c r="W305" s="114" t="str">
        <f t="shared" si="19"/>
        <v>NO</v>
      </c>
      <c r="X305" s="108"/>
      <c r="Y305" s="97"/>
      <c r="Z305" s="77"/>
    </row>
    <row r="306" spans="1:26" x14ac:dyDescent="0.3">
      <c r="A306" s="47">
        <v>1640</v>
      </c>
      <c r="B306" s="73" t="s">
        <v>76</v>
      </c>
      <c r="C306" s="125" t="s">
        <v>516</v>
      </c>
      <c r="D306" s="73" t="s">
        <v>73</v>
      </c>
      <c r="E306" s="73" t="s">
        <v>81</v>
      </c>
      <c r="F306" s="73" t="s">
        <v>81</v>
      </c>
      <c r="G306" s="90" t="s">
        <v>987</v>
      </c>
      <c r="H306" s="94" t="s">
        <v>73</v>
      </c>
      <c r="I306" s="82" t="s">
        <v>72</v>
      </c>
      <c r="J306" s="74" t="s">
        <v>989</v>
      </c>
      <c r="K306" s="74" t="s">
        <v>989</v>
      </c>
      <c r="L306" s="93" t="str">
        <f t="shared" si="16"/>
        <v>Non Lead</v>
      </c>
      <c r="M306" s="109"/>
      <c r="N306" s="73"/>
      <c r="O306" s="73"/>
      <c r="P306" s="73"/>
      <c r="Q306" s="72"/>
      <c r="R306" s="73"/>
      <c r="S306" s="98" t="str">
        <f>IF(OR(B306="",$C$3="",$G$3=""),"ERROR",IF(AND(B306='Dropdown Answer Key'!$B$12,OR(E306="Lead",E306="U, May have L",E306="COM",E306="")),"Lead",IF(AND(B306='Dropdown Answer Key'!$B$12,OR(AND(E306="GALV",H306="Y"),AND(E306="GALV",H306="UN"),AND(E306="GALV",H306=""))),"GRR",IF(AND(B306='Dropdown Answer Key'!$B$12,E306="Unknown"),"Unknown SL",IF(AND(B306='Dropdown Answer Key'!$B$13,OR(F306="Lead",F306="U, May have L",F306="COM",F306="")),"Lead",IF(AND(B306='Dropdown Answer Key'!$B$13,OR(AND(F306="GALV",H306="Y"),AND(F306="GALV",H306="UN"),AND(F306="GALV",H306=""))),"GRR",IF(AND(B306='Dropdown Answer Key'!$B$13,F306="Unknown"),"Unknown SL",IF(AND(B306='Dropdown Answer Key'!$B$14,OR(E306="Lead",E306="U, May have L",E306="COM",E306="")),"Lead",IF(AND(B306='Dropdown Answer Key'!$B$14,OR(F306="Lead",F306="U, May have L",F306="COM",F306="")),"Lead",IF(AND(B306='Dropdown Answer Key'!$B$14,OR(AND(E306="GALV",H306="Y"),AND(E306="GALV",H306="UN"),AND(E306="GALV",H306=""),AND(F306="GALV",H306="Y"),AND(F306="GALV",H306="UN"),AND(F306="GALV",H306=""),AND(F306="GALV",I306="Y"),AND(F306="GALV",I306="UN"),AND(F306="GALV",I306=""))),"GRR",IF(AND(B306='Dropdown Answer Key'!$B$14,OR(E306="Unknown",F306="Unknown")),"Unknown SL","Non Lead")))))))))))</f>
        <v>Non Lead</v>
      </c>
      <c r="T306" s="75" t="str">
        <f>IF(OR(M306="",Q306="",S306="ERROR"),"BLANK",IF((AND(M306='Dropdown Answer Key'!$B$25,OR('Service Line Inventory'!S306="Lead",S306="Unknown SL"))),"Tier 1",IF(AND('Service Line Inventory'!M306='Dropdown Answer Key'!$B$26,OR('Service Line Inventory'!S306="Lead",S306="Unknown SL")),"Tier 2",IF(AND('Service Line Inventory'!M306='Dropdown Answer Key'!$B$27,OR('Service Line Inventory'!S306="Lead",S306="Unknown SL")),"Tier 2",IF('Service Line Inventory'!S306="GRR","Tier 3",IF((AND('Service Line Inventory'!M306='Dropdown Answer Key'!$B$25,'Service Line Inventory'!Q306='Dropdown Answer Key'!$M$25,O306='Dropdown Answer Key'!$G$27,'Service Line Inventory'!P306='Dropdown Answer Key'!$J$27,S306="Non Lead")),"Tier 4",IF((AND('Service Line Inventory'!M306='Dropdown Answer Key'!$B$25,'Service Line Inventory'!Q306='Dropdown Answer Key'!$M$25,O306='Dropdown Answer Key'!$G$27,S306="Non Lead")),"Tier 4",IF((AND('Service Line Inventory'!M306='Dropdown Answer Key'!$B$25,'Service Line Inventory'!Q306='Dropdown Answer Key'!$M$25,'Service Line Inventory'!P306='Dropdown Answer Key'!$J$27,S306="Non Lead")),"Tier 4","Tier 5"))))))))</f>
        <v>BLANK</v>
      </c>
      <c r="U306" s="101" t="str">
        <f t="shared" si="17"/>
        <v>NO</v>
      </c>
      <c r="V306" s="75" t="str">
        <f t="shared" si="18"/>
        <v>NO</v>
      </c>
      <c r="W306" s="75" t="str">
        <f t="shared" si="19"/>
        <v>NO</v>
      </c>
      <c r="X306" s="107"/>
      <c r="Y306" s="76"/>
      <c r="Z306" s="77"/>
    </row>
    <row r="307" spans="1:26" x14ac:dyDescent="0.3">
      <c r="A307" s="47">
        <v>1660</v>
      </c>
      <c r="B307" s="73" t="s">
        <v>76</v>
      </c>
      <c r="C307" s="125" t="s">
        <v>517</v>
      </c>
      <c r="D307" s="73" t="s">
        <v>73</v>
      </c>
      <c r="E307" s="73" t="s">
        <v>81</v>
      </c>
      <c r="F307" s="73" t="s">
        <v>81</v>
      </c>
      <c r="G307" s="90" t="s">
        <v>987</v>
      </c>
      <c r="H307" s="94" t="s">
        <v>73</v>
      </c>
      <c r="I307" s="82" t="s">
        <v>72</v>
      </c>
      <c r="J307" s="74" t="s">
        <v>989</v>
      </c>
      <c r="K307" s="74" t="s">
        <v>989</v>
      </c>
      <c r="L307" s="94" t="str">
        <f t="shared" si="16"/>
        <v>Non Lead</v>
      </c>
      <c r="M307" s="110"/>
      <c r="N307" s="82"/>
      <c r="O307" s="82"/>
      <c r="P307" s="82"/>
      <c r="Q307" s="81"/>
      <c r="R307" s="82"/>
      <c r="S307" s="113" t="str">
        <f>IF(OR(B307="",$C$3="",$G$3=""),"ERROR",IF(AND(B307='Dropdown Answer Key'!$B$12,OR(E307="Lead",E307="U, May have L",E307="COM",E307="")),"Lead",IF(AND(B307='Dropdown Answer Key'!$B$12,OR(AND(E307="GALV",H307="Y"),AND(E307="GALV",H307="UN"),AND(E307="GALV",H307=""))),"GRR",IF(AND(B307='Dropdown Answer Key'!$B$12,E307="Unknown"),"Unknown SL",IF(AND(B307='Dropdown Answer Key'!$B$13,OR(F307="Lead",F307="U, May have L",F307="COM",F307="")),"Lead",IF(AND(B307='Dropdown Answer Key'!$B$13,OR(AND(F307="GALV",H307="Y"),AND(F307="GALV",H307="UN"),AND(F307="GALV",H307=""))),"GRR",IF(AND(B307='Dropdown Answer Key'!$B$13,F307="Unknown"),"Unknown SL",IF(AND(B307='Dropdown Answer Key'!$B$14,OR(E307="Lead",E307="U, May have L",E307="COM",E307="")),"Lead",IF(AND(B307='Dropdown Answer Key'!$B$14,OR(F307="Lead",F307="U, May have L",F307="COM",F307="")),"Lead",IF(AND(B307='Dropdown Answer Key'!$B$14,OR(AND(E307="GALV",H307="Y"),AND(E307="GALV",H307="UN"),AND(E307="GALV",H307=""),AND(F307="GALV",H307="Y"),AND(F307="GALV",H307="UN"),AND(F307="GALV",H307=""),AND(F307="GALV",I307="Y"),AND(F307="GALV",I307="UN"),AND(F307="GALV",I307=""))),"GRR",IF(AND(B307='Dropdown Answer Key'!$B$14,OR(E307="Unknown",F307="Unknown")),"Unknown SL","Non Lead")))))))))))</f>
        <v>Non Lead</v>
      </c>
      <c r="T307" s="114" t="str">
        <f>IF(OR(M307="",Q307="",S307="ERROR"),"BLANK",IF((AND(M307='Dropdown Answer Key'!$B$25,OR('Service Line Inventory'!S307="Lead",S307="Unknown SL"))),"Tier 1",IF(AND('Service Line Inventory'!M307='Dropdown Answer Key'!$B$26,OR('Service Line Inventory'!S307="Lead",S307="Unknown SL")),"Tier 2",IF(AND('Service Line Inventory'!M307='Dropdown Answer Key'!$B$27,OR('Service Line Inventory'!S307="Lead",S307="Unknown SL")),"Tier 2",IF('Service Line Inventory'!S307="GRR","Tier 3",IF((AND('Service Line Inventory'!M307='Dropdown Answer Key'!$B$25,'Service Line Inventory'!Q307='Dropdown Answer Key'!$M$25,O307='Dropdown Answer Key'!$G$27,'Service Line Inventory'!P307='Dropdown Answer Key'!$J$27,S307="Non Lead")),"Tier 4",IF((AND('Service Line Inventory'!M307='Dropdown Answer Key'!$B$25,'Service Line Inventory'!Q307='Dropdown Answer Key'!$M$25,O307='Dropdown Answer Key'!$G$27,S307="Non Lead")),"Tier 4",IF((AND('Service Line Inventory'!M307='Dropdown Answer Key'!$B$25,'Service Line Inventory'!Q307='Dropdown Answer Key'!$M$25,'Service Line Inventory'!P307='Dropdown Answer Key'!$J$27,S307="Non Lead")),"Tier 4","Tier 5"))))))))</f>
        <v>BLANK</v>
      </c>
      <c r="U307" s="115" t="str">
        <f t="shared" si="17"/>
        <v>NO</v>
      </c>
      <c r="V307" s="114" t="str">
        <f t="shared" si="18"/>
        <v>NO</v>
      </c>
      <c r="W307" s="114" t="str">
        <f t="shared" si="19"/>
        <v>NO</v>
      </c>
      <c r="X307" s="108"/>
      <c r="Y307" s="97"/>
      <c r="Z307" s="77"/>
    </row>
    <row r="308" spans="1:26" x14ac:dyDescent="0.3">
      <c r="A308" s="47">
        <v>1665</v>
      </c>
      <c r="B308" s="73" t="s">
        <v>76</v>
      </c>
      <c r="C308" s="125" t="s">
        <v>518</v>
      </c>
      <c r="D308" s="73" t="s">
        <v>73</v>
      </c>
      <c r="E308" s="73" t="s">
        <v>81</v>
      </c>
      <c r="F308" s="73" t="s">
        <v>81</v>
      </c>
      <c r="G308" s="90" t="s">
        <v>987</v>
      </c>
      <c r="H308" s="94" t="s">
        <v>73</v>
      </c>
      <c r="I308" s="82" t="s">
        <v>72</v>
      </c>
      <c r="J308" s="74" t="s">
        <v>989</v>
      </c>
      <c r="K308" s="74" t="s">
        <v>989</v>
      </c>
      <c r="L308" s="93" t="str">
        <f t="shared" si="16"/>
        <v>Non Lead</v>
      </c>
      <c r="M308" s="109"/>
      <c r="N308" s="73"/>
      <c r="O308" s="73"/>
      <c r="P308" s="73"/>
      <c r="Q308" s="72"/>
      <c r="R308" s="73"/>
      <c r="S308" s="98" t="str">
        <f>IF(OR(B308="",$C$3="",$G$3=""),"ERROR",IF(AND(B308='Dropdown Answer Key'!$B$12,OR(E308="Lead",E308="U, May have L",E308="COM",E308="")),"Lead",IF(AND(B308='Dropdown Answer Key'!$B$12,OR(AND(E308="GALV",H308="Y"),AND(E308="GALV",H308="UN"),AND(E308="GALV",H308=""))),"GRR",IF(AND(B308='Dropdown Answer Key'!$B$12,E308="Unknown"),"Unknown SL",IF(AND(B308='Dropdown Answer Key'!$B$13,OR(F308="Lead",F308="U, May have L",F308="COM",F308="")),"Lead",IF(AND(B308='Dropdown Answer Key'!$B$13,OR(AND(F308="GALV",H308="Y"),AND(F308="GALV",H308="UN"),AND(F308="GALV",H308=""))),"GRR",IF(AND(B308='Dropdown Answer Key'!$B$13,F308="Unknown"),"Unknown SL",IF(AND(B308='Dropdown Answer Key'!$B$14,OR(E308="Lead",E308="U, May have L",E308="COM",E308="")),"Lead",IF(AND(B308='Dropdown Answer Key'!$B$14,OR(F308="Lead",F308="U, May have L",F308="COM",F308="")),"Lead",IF(AND(B308='Dropdown Answer Key'!$B$14,OR(AND(E308="GALV",H308="Y"),AND(E308="GALV",H308="UN"),AND(E308="GALV",H308=""),AND(F308="GALV",H308="Y"),AND(F308="GALV",H308="UN"),AND(F308="GALV",H308=""),AND(F308="GALV",I308="Y"),AND(F308="GALV",I308="UN"),AND(F308="GALV",I308=""))),"GRR",IF(AND(B308='Dropdown Answer Key'!$B$14,OR(E308="Unknown",F308="Unknown")),"Unknown SL","Non Lead")))))))))))</f>
        <v>Non Lead</v>
      </c>
      <c r="T308" s="75" t="str">
        <f>IF(OR(M308="",Q308="",S308="ERROR"),"BLANK",IF((AND(M308='Dropdown Answer Key'!$B$25,OR('Service Line Inventory'!S308="Lead",S308="Unknown SL"))),"Tier 1",IF(AND('Service Line Inventory'!M308='Dropdown Answer Key'!$B$26,OR('Service Line Inventory'!S308="Lead",S308="Unknown SL")),"Tier 2",IF(AND('Service Line Inventory'!M308='Dropdown Answer Key'!$B$27,OR('Service Line Inventory'!S308="Lead",S308="Unknown SL")),"Tier 2",IF('Service Line Inventory'!S308="GRR","Tier 3",IF((AND('Service Line Inventory'!M308='Dropdown Answer Key'!$B$25,'Service Line Inventory'!Q308='Dropdown Answer Key'!$M$25,O308='Dropdown Answer Key'!$G$27,'Service Line Inventory'!P308='Dropdown Answer Key'!$J$27,S308="Non Lead")),"Tier 4",IF((AND('Service Line Inventory'!M308='Dropdown Answer Key'!$B$25,'Service Line Inventory'!Q308='Dropdown Answer Key'!$M$25,O308='Dropdown Answer Key'!$G$27,S308="Non Lead")),"Tier 4",IF((AND('Service Line Inventory'!M308='Dropdown Answer Key'!$B$25,'Service Line Inventory'!Q308='Dropdown Answer Key'!$M$25,'Service Line Inventory'!P308='Dropdown Answer Key'!$J$27,S308="Non Lead")),"Tier 4","Tier 5"))))))))</f>
        <v>BLANK</v>
      </c>
      <c r="U308" s="101" t="str">
        <f t="shared" si="17"/>
        <v>NO</v>
      </c>
      <c r="V308" s="75" t="str">
        <f t="shared" si="18"/>
        <v>NO</v>
      </c>
      <c r="W308" s="75" t="str">
        <f t="shared" si="19"/>
        <v>NO</v>
      </c>
      <c r="X308" s="107"/>
      <c r="Y308" s="76"/>
      <c r="Z308" s="77"/>
    </row>
    <row r="309" spans="1:26" x14ac:dyDescent="0.3">
      <c r="A309" s="47">
        <v>1670</v>
      </c>
      <c r="B309" s="73" t="s">
        <v>76</v>
      </c>
      <c r="C309" s="125" t="s">
        <v>519</v>
      </c>
      <c r="D309" s="73" t="s">
        <v>73</v>
      </c>
      <c r="E309" s="73" t="s">
        <v>81</v>
      </c>
      <c r="F309" s="73" t="s">
        <v>81</v>
      </c>
      <c r="G309" s="90" t="s">
        <v>987</v>
      </c>
      <c r="H309" s="94" t="s">
        <v>73</v>
      </c>
      <c r="I309" s="82" t="s">
        <v>72</v>
      </c>
      <c r="J309" s="74" t="s">
        <v>989</v>
      </c>
      <c r="K309" s="74" t="s">
        <v>989</v>
      </c>
      <c r="L309" s="94" t="str">
        <f t="shared" si="16"/>
        <v>Non Lead</v>
      </c>
      <c r="M309" s="110"/>
      <c r="N309" s="82"/>
      <c r="O309" s="82"/>
      <c r="P309" s="82"/>
      <c r="Q309" s="81"/>
      <c r="R309" s="82"/>
      <c r="S309" s="113" t="str">
        <f>IF(OR(B309="",$C$3="",$G$3=""),"ERROR",IF(AND(B309='Dropdown Answer Key'!$B$12,OR(E309="Lead",E309="U, May have L",E309="COM",E309="")),"Lead",IF(AND(B309='Dropdown Answer Key'!$B$12,OR(AND(E309="GALV",H309="Y"),AND(E309="GALV",H309="UN"),AND(E309="GALV",H309=""))),"GRR",IF(AND(B309='Dropdown Answer Key'!$B$12,E309="Unknown"),"Unknown SL",IF(AND(B309='Dropdown Answer Key'!$B$13,OR(F309="Lead",F309="U, May have L",F309="COM",F309="")),"Lead",IF(AND(B309='Dropdown Answer Key'!$B$13,OR(AND(F309="GALV",H309="Y"),AND(F309="GALV",H309="UN"),AND(F309="GALV",H309=""))),"GRR",IF(AND(B309='Dropdown Answer Key'!$B$13,F309="Unknown"),"Unknown SL",IF(AND(B309='Dropdown Answer Key'!$B$14,OR(E309="Lead",E309="U, May have L",E309="COM",E309="")),"Lead",IF(AND(B309='Dropdown Answer Key'!$B$14,OR(F309="Lead",F309="U, May have L",F309="COM",F309="")),"Lead",IF(AND(B309='Dropdown Answer Key'!$B$14,OR(AND(E309="GALV",H309="Y"),AND(E309="GALV",H309="UN"),AND(E309="GALV",H309=""),AND(F309="GALV",H309="Y"),AND(F309="GALV",H309="UN"),AND(F309="GALV",H309=""),AND(F309="GALV",I309="Y"),AND(F309="GALV",I309="UN"),AND(F309="GALV",I309=""))),"GRR",IF(AND(B309='Dropdown Answer Key'!$B$14,OR(E309="Unknown",F309="Unknown")),"Unknown SL","Non Lead")))))))))))</f>
        <v>Non Lead</v>
      </c>
      <c r="T309" s="114" t="str">
        <f>IF(OR(M309="",Q309="",S309="ERROR"),"BLANK",IF((AND(M309='Dropdown Answer Key'!$B$25,OR('Service Line Inventory'!S309="Lead",S309="Unknown SL"))),"Tier 1",IF(AND('Service Line Inventory'!M309='Dropdown Answer Key'!$B$26,OR('Service Line Inventory'!S309="Lead",S309="Unknown SL")),"Tier 2",IF(AND('Service Line Inventory'!M309='Dropdown Answer Key'!$B$27,OR('Service Line Inventory'!S309="Lead",S309="Unknown SL")),"Tier 2",IF('Service Line Inventory'!S309="GRR","Tier 3",IF((AND('Service Line Inventory'!M309='Dropdown Answer Key'!$B$25,'Service Line Inventory'!Q309='Dropdown Answer Key'!$M$25,O309='Dropdown Answer Key'!$G$27,'Service Line Inventory'!P309='Dropdown Answer Key'!$J$27,S309="Non Lead")),"Tier 4",IF((AND('Service Line Inventory'!M309='Dropdown Answer Key'!$B$25,'Service Line Inventory'!Q309='Dropdown Answer Key'!$M$25,O309='Dropdown Answer Key'!$G$27,S309="Non Lead")),"Tier 4",IF((AND('Service Line Inventory'!M309='Dropdown Answer Key'!$B$25,'Service Line Inventory'!Q309='Dropdown Answer Key'!$M$25,'Service Line Inventory'!P309='Dropdown Answer Key'!$J$27,S309="Non Lead")),"Tier 4","Tier 5"))))))))</f>
        <v>BLANK</v>
      </c>
      <c r="U309" s="115" t="str">
        <f t="shared" si="17"/>
        <v>NO</v>
      </c>
      <c r="V309" s="114" t="str">
        <f t="shared" si="18"/>
        <v>NO</v>
      </c>
      <c r="W309" s="114" t="str">
        <f t="shared" si="19"/>
        <v>NO</v>
      </c>
      <c r="X309" s="108"/>
      <c r="Y309" s="97"/>
      <c r="Z309" s="77"/>
    </row>
    <row r="310" spans="1:26" x14ac:dyDescent="0.3">
      <c r="A310" s="47">
        <v>1680</v>
      </c>
      <c r="B310" s="73" t="s">
        <v>76</v>
      </c>
      <c r="C310" s="125" t="s">
        <v>520</v>
      </c>
      <c r="D310" s="73" t="s">
        <v>73</v>
      </c>
      <c r="E310" s="73" t="s">
        <v>81</v>
      </c>
      <c r="F310" s="73" t="s">
        <v>81</v>
      </c>
      <c r="G310" s="89" t="s">
        <v>986</v>
      </c>
      <c r="H310" s="94" t="s">
        <v>73</v>
      </c>
      <c r="I310" s="82" t="s">
        <v>72</v>
      </c>
      <c r="J310" s="74" t="s">
        <v>989</v>
      </c>
      <c r="K310" s="74" t="s">
        <v>989</v>
      </c>
      <c r="L310" s="93" t="str">
        <f t="shared" si="16"/>
        <v>Non Lead</v>
      </c>
      <c r="M310" s="109"/>
      <c r="N310" s="73"/>
      <c r="O310" s="73"/>
      <c r="P310" s="73"/>
      <c r="Q310" s="72"/>
      <c r="R310" s="73"/>
      <c r="S310" s="98" t="str">
        <f>IF(OR(B310="",$C$3="",$G$3=""),"ERROR",IF(AND(B310='Dropdown Answer Key'!$B$12,OR(E310="Lead",E310="U, May have L",E310="COM",E310="")),"Lead",IF(AND(B310='Dropdown Answer Key'!$B$12,OR(AND(E310="GALV",H310="Y"),AND(E310="GALV",H310="UN"),AND(E310="GALV",H310=""))),"GRR",IF(AND(B310='Dropdown Answer Key'!$B$12,E310="Unknown"),"Unknown SL",IF(AND(B310='Dropdown Answer Key'!$B$13,OR(F310="Lead",F310="U, May have L",F310="COM",F310="")),"Lead",IF(AND(B310='Dropdown Answer Key'!$B$13,OR(AND(F310="GALV",H310="Y"),AND(F310="GALV",H310="UN"),AND(F310="GALV",H310=""))),"GRR",IF(AND(B310='Dropdown Answer Key'!$B$13,F310="Unknown"),"Unknown SL",IF(AND(B310='Dropdown Answer Key'!$B$14,OR(E310="Lead",E310="U, May have L",E310="COM",E310="")),"Lead",IF(AND(B310='Dropdown Answer Key'!$B$14,OR(F310="Lead",F310="U, May have L",F310="COM",F310="")),"Lead",IF(AND(B310='Dropdown Answer Key'!$B$14,OR(AND(E310="GALV",H310="Y"),AND(E310="GALV",H310="UN"),AND(E310="GALV",H310=""),AND(F310="GALV",H310="Y"),AND(F310="GALV",H310="UN"),AND(F310="GALV",H310=""),AND(F310="GALV",I310="Y"),AND(F310="GALV",I310="UN"),AND(F310="GALV",I310=""))),"GRR",IF(AND(B310='Dropdown Answer Key'!$B$14,OR(E310="Unknown",F310="Unknown")),"Unknown SL","Non Lead")))))))))))</f>
        <v>Non Lead</v>
      </c>
      <c r="T310" s="75" t="str">
        <f>IF(OR(M310="",Q310="",S310="ERROR"),"BLANK",IF((AND(M310='Dropdown Answer Key'!$B$25,OR('Service Line Inventory'!S310="Lead",S310="Unknown SL"))),"Tier 1",IF(AND('Service Line Inventory'!M310='Dropdown Answer Key'!$B$26,OR('Service Line Inventory'!S310="Lead",S310="Unknown SL")),"Tier 2",IF(AND('Service Line Inventory'!M310='Dropdown Answer Key'!$B$27,OR('Service Line Inventory'!S310="Lead",S310="Unknown SL")),"Tier 2",IF('Service Line Inventory'!S310="GRR","Tier 3",IF((AND('Service Line Inventory'!M310='Dropdown Answer Key'!$B$25,'Service Line Inventory'!Q310='Dropdown Answer Key'!$M$25,O310='Dropdown Answer Key'!$G$27,'Service Line Inventory'!P310='Dropdown Answer Key'!$J$27,S310="Non Lead")),"Tier 4",IF((AND('Service Line Inventory'!M310='Dropdown Answer Key'!$B$25,'Service Line Inventory'!Q310='Dropdown Answer Key'!$M$25,O310='Dropdown Answer Key'!$G$27,S310="Non Lead")),"Tier 4",IF((AND('Service Line Inventory'!M310='Dropdown Answer Key'!$B$25,'Service Line Inventory'!Q310='Dropdown Answer Key'!$M$25,'Service Line Inventory'!P310='Dropdown Answer Key'!$J$27,S310="Non Lead")),"Tier 4","Tier 5"))))))))</f>
        <v>BLANK</v>
      </c>
      <c r="U310" s="101" t="str">
        <f t="shared" si="17"/>
        <v>NO</v>
      </c>
      <c r="V310" s="75" t="str">
        <f t="shared" si="18"/>
        <v>NO</v>
      </c>
      <c r="W310" s="75" t="str">
        <f t="shared" si="19"/>
        <v>NO</v>
      </c>
      <c r="X310" s="107"/>
      <c r="Y310" s="76"/>
      <c r="Z310" s="77"/>
    </row>
    <row r="311" spans="1:26" x14ac:dyDescent="0.3">
      <c r="A311" s="47">
        <v>1685</v>
      </c>
      <c r="B311" s="73" t="s">
        <v>76</v>
      </c>
      <c r="C311" s="125" t="s">
        <v>521</v>
      </c>
      <c r="D311" s="73" t="s">
        <v>73</v>
      </c>
      <c r="E311" s="73" t="s">
        <v>81</v>
      </c>
      <c r="F311" s="73" t="s">
        <v>81</v>
      </c>
      <c r="G311" s="89" t="s">
        <v>986</v>
      </c>
      <c r="H311" s="94" t="s">
        <v>73</v>
      </c>
      <c r="I311" s="82" t="s">
        <v>72</v>
      </c>
      <c r="J311" s="74" t="s">
        <v>989</v>
      </c>
      <c r="K311" s="74" t="s">
        <v>989</v>
      </c>
      <c r="L311" s="94" t="str">
        <f t="shared" si="16"/>
        <v>Non Lead</v>
      </c>
      <c r="M311" s="110"/>
      <c r="N311" s="82"/>
      <c r="O311" s="82"/>
      <c r="P311" s="82"/>
      <c r="Q311" s="81"/>
      <c r="R311" s="82"/>
      <c r="S311" s="113" t="str">
        <f>IF(OR(B311="",$C$3="",$G$3=""),"ERROR",IF(AND(B311='Dropdown Answer Key'!$B$12,OR(E311="Lead",E311="U, May have L",E311="COM",E311="")),"Lead",IF(AND(B311='Dropdown Answer Key'!$B$12,OR(AND(E311="GALV",H311="Y"),AND(E311="GALV",H311="UN"),AND(E311="GALV",H311=""))),"GRR",IF(AND(B311='Dropdown Answer Key'!$B$12,E311="Unknown"),"Unknown SL",IF(AND(B311='Dropdown Answer Key'!$B$13,OR(F311="Lead",F311="U, May have L",F311="COM",F311="")),"Lead",IF(AND(B311='Dropdown Answer Key'!$B$13,OR(AND(F311="GALV",H311="Y"),AND(F311="GALV",H311="UN"),AND(F311="GALV",H311=""))),"GRR",IF(AND(B311='Dropdown Answer Key'!$B$13,F311="Unknown"),"Unknown SL",IF(AND(B311='Dropdown Answer Key'!$B$14,OR(E311="Lead",E311="U, May have L",E311="COM",E311="")),"Lead",IF(AND(B311='Dropdown Answer Key'!$B$14,OR(F311="Lead",F311="U, May have L",F311="COM",F311="")),"Lead",IF(AND(B311='Dropdown Answer Key'!$B$14,OR(AND(E311="GALV",H311="Y"),AND(E311="GALV",H311="UN"),AND(E311="GALV",H311=""),AND(F311="GALV",H311="Y"),AND(F311="GALV",H311="UN"),AND(F311="GALV",H311=""),AND(F311="GALV",I311="Y"),AND(F311="GALV",I311="UN"),AND(F311="GALV",I311=""))),"GRR",IF(AND(B311='Dropdown Answer Key'!$B$14,OR(E311="Unknown",F311="Unknown")),"Unknown SL","Non Lead")))))))))))</f>
        <v>Non Lead</v>
      </c>
      <c r="T311" s="114" t="str">
        <f>IF(OR(M311="",Q311="",S311="ERROR"),"BLANK",IF((AND(M311='Dropdown Answer Key'!$B$25,OR('Service Line Inventory'!S311="Lead",S311="Unknown SL"))),"Tier 1",IF(AND('Service Line Inventory'!M311='Dropdown Answer Key'!$B$26,OR('Service Line Inventory'!S311="Lead",S311="Unknown SL")),"Tier 2",IF(AND('Service Line Inventory'!M311='Dropdown Answer Key'!$B$27,OR('Service Line Inventory'!S311="Lead",S311="Unknown SL")),"Tier 2",IF('Service Line Inventory'!S311="GRR","Tier 3",IF((AND('Service Line Inventory'!M311='Dropdown Answer Key'!$B$25,'Service Line Inventory'!Q311='Dropdown Answer Key'!$M$25,O311='Dropdown Answer Key'!$G$27,'Service Line Inventory'!P311='Dropdown Answer Key'!$J$27,S311="Non Lead")),"Tier 4",IF((AND('Service Line Inventory'!M311='Dropdown Answer Key'!$B$25,'Service Line Inventory'!Q311='Dropdown Answer Key'!$M$25,O311='Dropdown Answer Key'!$G$27,S311="Non Lead")),"Tier 4",IF((AND('Service Line Inventory'!M311='Dropdown Answer Key'!$B$25,'Service Line Inventory'!Q311='Dropdown Answer Key'!$M$25,'Service Line Inventory'!P311='Dropdown Answer Key'!$J$27,S311="Non Lead")),"Tier 4","Tier 5"))))))))</f>
        <v>BLANK</v>
      </c>
      <c r="U311" s="115" t="str">
        <f t="shared" si="17"/>
        <v>NO</v>
      </c>
      <c r="V311" s="114" t="str">
        <f t="shared" si="18"/>
        <v>NO</v>
      </c>
      <c r="W311" s="114" t="str">
        <f t="shared" si="19"/>
        <v>NO</v>
      </c>
      <c r="X311" s="108"/>
      <c r="Y311" s="97"/>
      <c r="Z311" s="77"/>
    </row>
    <row r="312" spans="1:26" x14ac:dyDescent="0.3">
      <c r="A312" s="47">
        <v>1688</v>
      </c>
      <c r="B312" s="73" t="s">
        <v>76</v>
      </c>
      <c r="C312" s="125" t="s">
        <v>522</v>
      </c>
      <c r="D312" s="73" t="s">
        <v>73</v>
      </c>
      <c r="E312" s="73" t="s">
        <v>81</v>
      </c>
      <c r="F312" s="73" t="s">
        <v>81</v>
      </c>
      <c r="G312" s="89" t="s">
        <v>986</v>
      </c>
      <c r="H312" s="94" t="s">
        <v>73</v>
      </c>
      <c r="I312" s="82" t="s">
        <v>72</v>
      </c>
      <c r="J312" s="74" t="s">
        <v>989</v>
      </c>
      <c r="K312" s="74" t="s">
        <v>989</v>
      </c>
      <c r="L312" s="93" t="str">
        <f t="shared" si="16"/>
        <v>Non Lead</v>
      </c>
      <c r="M312" s="109"/>
      <c r="N312" s="73"/>
      <c r="O312" s="73"/>
      <c r="P312" s="73"/>
      <c r="Q312" s="72"/>
      <c r="R312" s="73"/>
      <c r="S312" s="98" t="str">
        <f>IF(OR(B312="",$C$3="",$G$3=""),"ERROR",IF(AND(B312='Dropdown Answer Key'!$B$12,OR(E312="Lead",E312="U, May have L",E312="COM",E312="")),"Lead",IF(AND(B312='Dropdown Answer Key'!$B$12,OR(AND(E312="GALV",H312="Y"),AND(E312="GALV",H312="UN"),AND(E312="GALV",H312=""))),"GRR",IF(AND(B312='Dropdown Answer Key'!$B$12,E312="Unknown"),"Unknown SL",IF(AND(B312='Dropdown Answer Key'!$B$13,OR(F312="Lead",F312="U, May have L",F312="COM",F312="")),"Lead",IF(AND(B312='Dropdown Answer Key'!$B$13,OR(AND(F312="GALV",H312="Y"),AND(F312="GALV",H312="UN"),AND(F312="GALV",H312=""))),"GRR",IF(AND(B312='Dropdown Answer Key'!$B$13,F312="Unknown"),"Unknown SL",IF(AND(B312='Dropdown Answer Key'!$B$14,OR(E312="Lead",E312="U, May have L",E312="COM",E312="")),"Lead",IF(AND(B312='Dropdown Answer Key'!$B$14,OR(F312="Lead",F312="U, May have L",F312="COM",F312="")),"Lead",IF(AND(B312='Dropdown Answer Key'!$B$14,OR(AND(E312="GALV",H312="Y"),AND(E312="GALV",H312="UN"),AND(E312="GALV",H312=""),AND(F312="GALV",H312="Y"),AND(F312="GALV",H312="UN"),AND(F312="GALV",H312=""),AND(F312="GALV",I312="Y"),AND(F312="GALV",I312="UN"),AND(F312="GALV",I312=""))),"GRR",IF(AND(B312='Dropdown Answer Key'!$B$14,OR(E312="Unknown",F312="Unknown")),"Unknown SL","Non Lead")))))))))))</f>
        <v>Non Lead</v>
      </c>
      <c r="T312" s="75" t="str">
        <f>IF(OR(M312="",Q312="",S312="ERROR"),"BLANK",IF((AND(M312='Dropdown Answer Key'!$B$25,OR('Service Line Inventory'!S312="Lead",S312="Unknown SL"))),"Tier 1",IF(AND('Service Line Inventory'!M312='Dropdown Answer Key'!$B$26,OR('Service Line Inventory'!S312="Lead",S312="Unknown SL")),"Tier 2",IF(AND('Service Line Inventory'!M312='Dropdown Answer Key'!$B$27,OR('Service Line Inventory'!S312="Lead",S312="Unknown SL")),"Tier 2",IF('Service Line Inventory'!S312="GRR","Tier 3",IF((AND('Service Line Inventory'!M312='Dropdown Answer Key'!$B$25,'Service Line Inventory'!Q312='Dropdown Answer Key'!$M$25,O312='Dropdown Answer Key'!$G$27,'Service Line Inventory'!P312='Dropdown Answer Key'!$J$27,S312="Non Lead")),"Tier 4",IF((AND('Service Line Inventory'!M312='Dropdown Answer Key'!$B$25,'Service Line Inventory'!Q312='Dropdown Answer Key'!$M$25,O312='Dropdown Answer Key'!$G$27,S312="Non Lead")),"Tier 4",IF((AND('Service Line Inventory'!M312='Dropdown Answer Key'!$B$25,'Service Line Inventory'!Q312='Dropdown Answer Key'!$M$25,'Service Line Inventory'!P312='Dropdown Answer Key'!$J$27,S312="Non Lead")),"Tier 4","Tier 5"))))))))</f>
        <v>BLANK</v>
      </c>
      <c r="U312" s="101" t="str">
        <f t="shared" si="17"/>
        <v>NO</v>
      </c>
      <c r="V312" s="75" t="str">
        <f t="shared" si="18"/>
        <v>NO</v>
      </c>
      <c r="W312" s="75" t="str">
        <f t="shared" si="19"/>
        <v>NO</v>
      </c>
      <c r="X312" s="107"/>
      <c r="Y312" s="76"/>
      <c r="Z312" s="77"/>
    </row>
    <row r="313" spans="1:26" x14ac:dyDescent="0.3">
      <c r="A313" s="47">
        <v>1690</v>
      </c>
      <c r="B313" s="73" t="s">
        <v>76</v>
      </c>
      <c r="C313" s="125" t="s">
        <v>523</v>
      </c>
      <c r="D313" s="73" t="s">
        <v>73</v>
      </c>
      <c r="E313" s="73" t="s">
        <v>81</v>
      </c>
      <c r="F313" s="73" t="s">
        <v>81</v>
      </c>
      <c r="G313" s="89" t="s">
        <v>986</v>
      </c>
      <c r="H313" s="94" t="s">
        <v>73</v>
      </c>
      <c r="I313" s="82" t="s">
        <v>72</v>
      </c>
      <c r="J313" s="74" t="s">
        <v>989</v>
      </c>
      <c r="K313" s="74" t="s">
        <v>989</v>
      </c>
      <c r="L313" s="94" t="str">
        <f t="shared" si="16"/>
        <v>Non Lead</v>
      </c>
      <c r="M313" s="110"/>
      <c r="N313" s="82"/>
      <c r="O313" s="82"/>
      <c r="P313" s="82"/>
      <c r="Q313" s="81"/>
      <c r="R313" s="82"/>
      <c r="S313" s="113" t="str">
        <f>IF(OR(B313="",$C$3="",$G$3=""),"ERROR",IF(AND(B313='Dropdown Answer Key'!$B$12,OR(E313="Lead",E313="U, May have L",E313="COM",E313="")),"Lead",IF(AND(B313='Dropdown Answer Key'!$B$12,OR(AND(E313="GALV",H313="Y"),AND(E313="GALV",H313="UN"),AND(E313="GALV",H313=""))),"GRR",IF(AND(B313='Dropdown Answer Key'!$B$12,E313="Unknown"),"Unknown SL",IF(AND(B313='Dropdown Answer Key'!$B$13,OR(F313="Lead",F313="U, May have L",F313="COM",F313="")),"Lead",IF(AND(B313='Dropdown Answer Key'!$B$13,OR(AND(F313="GALV",H313="Y"),AND(F313="GALV",H313="UN"),AND(F313="GALV",H313=""))),"GRR",IF(AND(B313='Dropdown Answer Key'!$B$13,F313="Unknown"),"Unknown SL",IF(AND(B313='Dropdown Answer Key'!$B$14,OR(E313="Lead",E313="U, May have L",E313="COM",E313="")),"Lead",IF(AND(B313='Dropdown Answer Key'!$B$14,OR(F313="Lead",F313="U, May have L",F313="COM",F313="")),"Lead",IF(AND(B313='Dropdown Answer Key'!$B$14,OR(AND(E313="GALV",H313="Y"),AND(E313="GALV",H313="UN"),AND(E313="GALV",H313=""),AND(F313="GALV",H313="Y"),AND(F313="GALV",H313="UN"),AND(F313="GALV",H313=""),AND(F313="GALV",I313="Y"),AND(F313="GALV",I313="UN"),AND(F313="GALV",I313=""))),"GRR",IF(AND(B313='Dropdown Answer Key'!$B$14,OR(E313="Unknown",F313="Unknown")),"Unknown SL","Non Lead")))))))))))</f>
        <v>Non Lead</v>
      </c>
      <c r="T313" s="114" t="str">
        <f>IF(OR(M313="",Q313="",S313="ERROR"),"BLANK",IF((AND(M313='Dropdown Answer Key'!$B$25,OR('Service Line Inventory'!S313="Lead",S313="Unknown SL"))),"Tier 1",IF(AND('Service Line Inventory'!M313='Dropdown Answer Key'!$B$26,OR('Service Line Inventory'!S313="Lead",S313="Unknown SL")),"Tier 2",IF(AND('Service Line Inventory'!M313='Dropdown Answer Key'!$B$27,OR('Service Line Inventory'!S313="Lead",S313="Unknown SL")),"Tier 2",IF('Service Line Inventory'!S313="GRR","Tier 3",IF((AND('Service Line Inventory'!M313='Dropdown Answer Key'!$B$25,'Service Line Inventory'!Q313='Dropdown Answer Key'!$M$25,O313='Dropdown Answer Key'!$G$27,'Service Line Inventory'!P313='Dropdown Answer Key'!$J$27,S313="Non Lead")),"Tier 4",IF((AND('Service Line Inventory'!M313='Dropdown Answer Key'!$B$25,'Service Line Inventory'!Q313='Dropdown Answer Key'!$M$25,O313='Dropdown Answer Key'!$G$27,S313="Non Lead")),"Tier 4",IF((AND('Service Line Inventory'!M313='Dropdown Answer Key'!$B$25,'Service Line Inventory'!Q313='Dropdown Answer Key'!$M$25,'Service Line Inventory'!P313='Dropdown Answer Key'!$J$27,S313="Non Lead")),"Tier 4","Tier 5"))))))))</f>
        <v>BLANK</v>
      </c>
      <c r="U313" s="115" t="str">
        <f t="shared" si="17"/>
        <v>NO</v>
      </c>
      <c r="V313" s="114" t="str">
        <f t="shared" si="18"/>
        <v>NO</v>
      </c>
      <c r="W313" s="114" t="str">
        <f t="shared" si="19"/>
        <v>NO</v>
      </c>
      <c r="X313" s="108"/>
      <c r="Y313" s="97"/>
      <c r="Z313" s="77"/>
    </row>
    <row r="314" spans="1:26" x14ac:dyDescent="0.3">
      <c r="A314" s="47">
        <v>1697</v>
      </c>
      <c r="B314" s="73" t="s">
        <v>76</v>
      </c>
      <c r="C314" s="125" t="s">
        <v>524</v>
      </c>
      <c r="D314" s="73" t="s">
        <v>73</v>
      </c>
      <c r="E314" s="73" t="s">
        <v>81</v>
      </c>
      <c r="F314" s="73" t="s">
        <v>81</v>
      </c>
      <c r="G314" s="89" t="s">
        <v>986</v>
      </c>
      <c r="H314" s="94" t="s">
        <v>73</v>
      </c>
      <c r="I314" s="82" t="s">
        <v>72</v>
      </c>
      <c r="J314" s="74" t="s">
        <v>989</v>
      </c>
      <c r="K314" s="74" t="s">
        <v>989</v>
      </c>
      <c r="L314" s="93" t="str">
        <f t="shared" si="16"/>
        <v>Non Lead</v>
      </c>
      <c r="M314" s="109"/>
      <c r="N314" s="73"/>
      <c r="O314" s="73"/>
      <c r="P314" s="73"/>
      <c r="Q314" s="72"/>
      <c r="R314" s="73"/>
      <c r="S314" s="98" t="str">
        <f>IF(OR(B314="",$C$3="",$G$3=""),"ERROR",IF(AND(B314='Dropdown Answer Key'!$B$12,OR(E314="Lead",E314="U, May have L",E314="COM",E314="")),"Lead",IF(AND(B314='Dropdown Answer Key'!$B$12,OR(AND(E314="GALV",H314="Y"),AND(E314="GALV",H314="UN"),AND(E314="GALV",H314=""))),"GRR",IF(AND(B314='Dropdown Answer Key'!$B$12,E314="Unknown"),"Unknown SL",IF(AND(B314='Dropdown Answer Key'!$B$13,OR(F314="Lead",F314="U, May have L",F314="COM",F314="")),"Lead",IF(AND(B314='Dropdown Answer Key'!$B$13,OR(AND(F314="GALV",H314="Y"),AND(F314="GALV",H314="UN"),AND(F314="GALV",H314=""))),"GRR",IF(AND(B314='Dropdown Answer Key'!$B$13,F314="Unknown"),"Unknown SL",IF(AND(B314='Dropdown Answer Key'!$B$14,OR(E314="Lead",E314="U, May have L",E314="COM",E314="")),"Lead",IF(AND(B314='Dropdown Answer Key'!$B$14,OR(F314="Lead",F314="U, May have L",F314="COM",F314="")),"Lead",IF(AND(B314='Dropdown Answer Key'!$B$14,OR(AND(E314="GALV",H314="Y"),AND(E314="GALV",H314="UN"),AND(E314="GALV",H314=""),AND(F314="GALV",H314="Y"),AND(F314="GALV",H314="UN"),AND(F314="GALV",H314=""),AND(F314="GALV",I314="Y"),AND(F314="GALV",I314="UN"),AND(F314="GALV",I314=""))),"GRR",IF(AND(B314='Dropdown Answer Key'!$B$14,OR(E314="Unknown",F314="Unknown")),"Unknown SL","Non Lead")))))))))))</f>
        <v>Non Lead</v>
      </c>
      <c r="T314" s="75" t="str">
        <f>IF(OR(M314="",Q314="",S314="ERROR"),"BLANK",IF((AND(M314='Dropdown Answer Key'!$B$25,OR('Service Line Inventory'!S314="Lead",S314="Unknown SL"))),"Tier 1",IF(AND('Service Line Inventory'!M314='Dropdown Answer Key'!$B$26,OR('Service Line Inventory'!S314="Lead",S314="Unknown SL")),"Tier 2",IF(AND('Service Line Inventory'!M314='Dropdown Answer Key'!$B$27,OR('Service Line Inventory'!S314="Lead",S314="Unknown SL")),"Tier 2",IF('Service Line Inventory'!S314="GRR","Tier 3",IF((AND('Service Line Inventory'!M314='Dropdown Answer Key'!$B$25,'Service Line Inventory'!Q314='Dropdown Answer Key'!$M$25,O314='Dropdown Answer Key'!$G$27,'Service Line Inventory'!P314='Dropdown Answer Key'!$J$27,S314="Non Lead")),"Tier 4",IF((AND('Service Line Inventory'!M314='Dropdown Answer Key'!$B$25,'Service Line Inventory'!Q314='Dropdown Answer Key'!$M$25,O314='Dropdown Answer Key'!$G$27,S314="Non Lead")),"Tier 4",IF((AND('Service Line Inventory'!M314='Dropdown Answer Key'!$B$25,'Service Line Inventory'!Q314='Dropdown Answer Key'!$M$25,'Service Line Inventory'!P314='Dropdown Answer Key'!$J$27,S314="Non Lead")),"Tier 4","Tier 5"))))))))</f>
        <v>BLANK</v>
      </c>
      <c r="U314" s="101" t="str">
        <f t="shared" si="17"/>
        <v>NO</v>
      </c>
      <c r="V314" s="75" t="str">
        <f t="shared" si="18"/>
        <v>NO</v>
      </c>
      <c r="W314" s="75" t="str">
        <f t="shared" si="19"/>
        <v>NO</v>
      </c>
      <c r="X314" s="107"/>
      <c r="Y314" s="76"/>
      <c r="Z314" s="77"/>
    </row>
    <row r="315" spans="1:26" x14ac:dyDescent="0.3">
      <c r="A315" s="47">
        <v>1700</v>
      </c>
      <c r="B315" s="73" t="s">
        <v>76</v>
      </c>
      <c r="C315" s="125" t="s">
        <v>525</v>
      </c>
      <c r="D315" s="73" t="s">
        <v>73</v>
      </c>
      <c r="E315" s="73" t="s">
        <v>81</v>
      </c>
      <c r="F315" s="73" t="s">
        <v>81</v>
      </c>
      <c r="G315" s="89" t="s">
        <v>986</v>
      </c>
      <c r="H315" s="94" t="s">
        <v>73</v>
      </c>
      <c r="I315" s="82" t="s">
        <v>72</v>
      </c>
      <c r="J315" s="74" t="s">
        <v>989</v>
      </c>
      <c r="K315" s="74" t="s">
        <v>989</v>
      </c>
      <c r="L315" s="94" t="str">
        <f t="shared" si="16"/>
        <v>Non Lead</v>
      </c>
      <c r="M315" s="110"/>
      <c r="N315" s="82"/>
      <c r="O315" s="82"/>
      <c r="P315" s="82"/>
      <c r="Q315" s="81"/>
      <c r="R315" s="82"/>
      <c r="S315" s="113" t="str">
        <f>IF(OR(B315="",$C$3="",$G$3=""),"ERROR",IF(AND(B315='Dropdown Answer Key'!$B$12,OR(E315="Lead",E315="U, May have L",E315="COM",E315="")),"Lead",IF(AND(B315='Dropdown Answer Key'!$B$12,OR(AND(E315="GALV",H315="Y"),AND(E315="GALV",H315="UN"),AND(E315="GALV",H315=""))),"GRR",IF(AND(B315='Dropdown Answer Key'!$B$12,E315="Unknown"),"Unknown SL",IF(AND(B315='Dropdown Answer Key'!$B$13,OR(F315="Lead",F315="U, May have L",F315="COM",F315="")),"Lead",IF(AND(B315='Dropdown Answer Key'!$B$13,OR(AND(F315="GALV",H315="Y"),AND(F315="GALV",H315="UN"),AND(F315="GALV",H315=""))),"GRR",IF(AND(B315='Dropdown Answer Key'!$B$13,F315="Unknown"),"Unknown SL",IF(AND(B315='Dropdown Answer Key'!$B$14,OR(E315="Lead",E315="U, May have L",E315="COM",E315="")),"Lead",IF(AND(B315='Dropdown Answer Key'!$B$14,OR(F315="Lead",F315="U, May have L",F315="COM",F315="")),"Lead",IF(AND(B315='Dropdown Answer Key'!$B$14,OR(AND(E315="GALV",H315="Y"),AND(E315="GALV",H315="UN"),AND(E315="GALV",H315=""),AND(F315="GALV",H315="Y"),AND(F315="GALV",H315="UN"),AND(F315="GALV",H315=""),AND(F315="GALV",I315="Y"),AND(F315="GALV",I315="UN"),AND(F315="GALV",I315=""))),"GRR",IF(AND(B315='Dropdown Answer Key'!$B$14,OR(E315="Unknown",F315="Unknown")),"Unknown SL","Non Lead")))))))))))</f>
        <v>Non Lead</v>
      </c>
      <c r="T315" s="114" t="str">
        <f>IF(OR(M315="",Q315="",S315="ERROR"),"BLANK",IF((AND(M315='Dropdown Answer Key'!$B$25,OR('Service Line Inventory'!S315="Lead",S315="Unknown SL"))),"Tier 1",IF(AND('Service Line Inventory'!M315='Dropdown Answer Key'!$B$26,OR('Service Line Inventory'!S315="Lead",S315="Unknown SL")),"Tier 2",IF(AND('Service Line Inventory'!M315='Dropdown Answer Key'!$B$27,OR('Service Line Inventory'!S315="Lead",S315="Unknown SL")),"Tier 2",IF('Service Line Inventory'!S315="GRR","Tier 3",IF((AND('Service Line Inventory'!M315='Dropdown Answer Key'!$B$25,'Service Line Inventory'!Q315='Dropdown Answer Key'!$M$25,O315='Dropdown Answer Key'!$G$27,'Service Line Inventory'!P315='Dropdown Answer Key'!$J$27,S315="Non Lead")),"Tier 4",IF((AND('Service Line Inventory'!M315='Dropdown Answer Key'!$B$25,'Service Line Inventory'!Q315='Dropdown Answer Key'!$M$25,O315='Dropdown Answer Key'!$G$27,S315="Non Lead")),"Tier 4",IF((AND('Service Line Inventory'!M315='Dropdown Answer Key'!$B$25,'Service Line Inventory'!Q315='Dropdown Answer Key'!$M$25,'Service Line Inventory'!P315='Dropdown Answer Key'!$J$27,S315="Non Lead")),"Tier 4","Tier 5"))))))))</f>
        <v>BLANK</v>
      </c>
      <c r="U315" s="115" t="str">
        <f t="shared" si="17"/>
        <v>NO</v>
      </c>
      <c r="V315" s="114" t="str">
        <f t="shared" si="18"/>
        <v>NO</v>
      </c>
      <c r="W315" s="114" t="str">
        <f t="shared" si="19"/>
        <v>NO</v>
      </c>
      <c r="X315" s="108"/>
      <c r="Y315" s="97"/>
      <c r="Z315" s="77"/>
    </row>
    <row r="316" spans="1:26" x14ac:dyDescent="0.3">
      <c r="A316" s="47">
        <v>1705</v>
      </c>
      <c r="B316" s="73" t="s">
        <v>76</v>
      </c>
      <c r="C316" s="125" t="s">
        <v>526</v>
      </c>
      <c r="D316" s="73" t="s">
        <v>73</v>
      </c>
      <c r="E316" s="73" t="s">
        <v>81</v>
      </c>
      <c r="F316" s="73" t="s">
        <v>81</v>
      </c>
      <c r="G316" s="89" t="s">
        <v>986</v>
      </c>
      <c r="H316" s="94" t="s">
        <v>73</v>
      </c>
      <c r="I316" s="82" t="s">
        <v>72</v>
      </c>
      <c r="J316" s="74" t="s">
        <v>989</v>
      </c>
      <c r="K316" s="74" t="s">
        <v>989</v>
      </c>
      <c r="L316" s="93" t="str">
        <f t="shared" si="16"/>
        <v>Non Lead</v>
      </c>
      <c r="M316" s="109"/>
      <c r="N316" s="73"/>
      <c r="O316" s="73"/>
      <c r="P316" s="73"/>
      <c r="Q316" s="72"/>
      <c r="R316" s="73"/>
      <c r="S316" s="98" t="str">
        <f>IF(OR(B316="",$C$3="",$G$3=""),"ERROR",IF(AND(B316='Dropdown Answer Key'!$B$12,OR(E316="Lead",E316="U, May have L",E316="COM",E316="")),"Lead",IF(AND(B316='Dropdown Answer Key'!$B$12,OR(AND(E316="GALV",H316="Y"),AND(E316="GALV",H316="UN"),AND(E316="GALV",H316=""))),"GRR",IF(AND(B316='Dropdown Answer Key'!$B$12,E316="Unknown"),"Unknown SL",IF(AND(B316='Dropdown Answer Key'!$B$13,OR(F316="Lead",F316="U, May have L",F316="COM",F316="")),"Lead",IF(AND(B316='Dropdown Answer Key'!$B$13,OR(AND(F316="GALV",H316="Y"),AND(F316="GALV",H316="UN"),AND(F316="GALV",H316=""))),"GRR",IF(AND(B316='Dropdown Answer Key'!$B$13,F316="Unknown"),"Unknown SL",IF(AND(B316='Dropdown Answer Key'!$B$14,OR(E316="Lead",E316="U, May have L",E316="COM",E316="")),"Lead",IF(AND(B316='Dropdown Answer Key'!$B$14,OR(F316="Lead",F316="U, May have L",F316="COM",F316="")),"Lead",IF(AND(B316='Dropdown Answer Key'!$B$14,OR(AND(E316="GALV",H316="Y"),AND(E316="GALV",H316="UN"),AND(E316="GALV",H316=""),AND(F316="GALV",H316="Y"),AND(F316="GALV",H316="UN"),AND(F316="GALV",H316=""),AND(F316="GALV",I316="Y"),AND(F316="GALV",I316="UN"),AND(F316="GALV",I316=""))),"GRR",IF(AND(B316='Dropdown Answer Key'!$B$14,OR(E316="Unknown",F316="Unknown")),"Unknown SL","Non Lead")))))))))))</f>
        <v>Non Lead</v>
      </c>
      <c r="T316" s="75" t="str">
        <f>IF(OR(M316="",Q316="",S316="ERROR"),"BLANK",IF((AND(M316='Dropdown Answer Key'!$B$25,OR('Service Line Inventory'!S316="Lead",S316="Unknown SL"))),"Tier 1",IF(AND('Service Line Inventory'!M316='Dropdown Answer Key'!$B$26,OR('Service Line Inventory'!S316="Lead",S316="Unknown SL")),"Tier 2",IF(AND('Service Line Inventory'!M316='Dropdown Answer Key'!$B$27,OR('Service Line Inventory'!S316="Lead",S316="Unknown SL")),"Tier 2",IF('Service Line Inventory'!S316="GRR","Tier 3",IF((AND('Service Line Inventory'!M316='Dropdown Answer Key'!$B$25,'Service Line Inventory'!Q316='Dropdown Answer Key'!$M$25,O316='Dropdown Answer Key'!$G$27,'Service Line Inventory'!P316='Dropdown Answer Key'!$J$27,S316="Non Lead")),"Tier 4",IF((AND('Service Line Inventory'!M316='Dropdown Answer Key'!$B$25,'Service Line Inventory'!Q316='Dropdown Answer Key'!$M$25,O316='Dropdown Answer Key'!$G$27,S316="Non Lead")),"Tier 4",IF((AND('Service Line Inventory'!M316='Dropdown Answer Key'!$B$25,'Service Line Inventory'!Q316='Dropdown Answer Key'!$M$25,'Service Line Inventory'!P316='Dropdown Answer Key'!$J$27,S316="Non Lead")),"Tier 4","Tier 5"))))))))</f>
        <v>BLANK</v>
      </c>
      <c r="U316" s="101" t="str">
        <f t="shared" si="17"/>
        <v>NO</v>
      </c>
      <c r="V316" s="75" t="str">
        <f t="shared" si="18"/>
        <v>NO</v>
      </c>
      <c r="W316" s="75" t="str">
        <f t="shared" si="19"/>
        <v>NO</v>
      </c>
      <c r="X316" s="107"/>
      <c r="Y316" s="76"/>
      <c r="Z316" s="77"/>
    </row>
    <row r="317" spans="1:26" x14ac:dyDescent="0.3">
      <c r="A317" s="47">
        <v>1710</v>
      </c>
      <c r="B317" s="73" t="s">
        <v>76</v>
      </c>
      <c r="C317" s="125" t="s">
        <v>527</v>
      </c>
      <c r="D317" s="73" t="s">
        <v>73</v>
      </c>
      <c r="E317" s="73" t="s">
        <v>81</v>
      </c>
      <c r="F317" s="73" t="s">
        <v>81</v>
      </c>
      <c r="G317" s="89" t="s">
        <v>988</v>
      </c>
      <c r="H317" s="94" t="s">
        <v>73</v>
      </c>
      <c r="I317" s="82" t="s">
        <v>72</v>
      </c>
      <c r="J317" s="74" t="s">
        <v>989</v>
      </c>
      <c r="K317" s="74" t="s">
        <v>989</v>
      </c>
      <c r="L317" s="94" t="str">
        <f t="shared" si="16"/>
        <v>Non Lead</v>
      </c>
      <c r="M317" s="110"/>
      <c r="N317" s="82"/>
      <c r="O317" s="82"/>
      <c r="P317" s="82"/>
      <c r="Q317" s="81"/>
      <c r="R317" s="82"/>
      <c r="S317" s="113" t="str">
        <f>IF(OR(B317="",$C$3="",$G$3=""),"ERROR",IF(AND(B317='Dropdown Answer Key'!$B$12,OR(E317="Lead",E317="U, May have L",E317="COM",E317="")),"Lead",IF(AND(B317='Dropdown Answer Key'!$B$12,OR(AND(E317="GALV",H317="Y"),AND(E317="GALV",H317="UN"),AND(E317="GALV",H317=""))),"GRR",IF(AND(B317='Dropdown Answer Key'!$B$12,E317="Unknown"),"Unknown SL",IF(AND(B317='Dropdown Answer Key'!$B$13,OR(F317="Lead",F317="U, May have L",F317="COM",F317="")),"Lead",IF(AND(B317='Dropdown Answer Key'!$B$13,OR(AND(F317="GALV",H317="Y"),AND(F317="GALV",H317="UN"),AND(F317="GALV",H317=""))),"GRR",IF(AND(B317='Dropdown Answer Key'!$B$13,F317="Unknown"),"Unknown SL",IF(AND(B317='Dropdown Answer Key'!$B$14,OR(E317="Lead",E317="U, May have L",E317="COM",E317="")),"Lead",IF(AND(B317='Dropdown Answer Key'!$B$14,OR(F317="Lead",F317="U, May have L",F317="COM",F317="")),"Lead",IF(AND(B317='Dropdown Answer Key'!$B$14,OR(AND(E317="GALV",H317="Y"),AND(E317="GALV",H317="UN"),AND(E317="GALV",H317=""),AND(F317="GALV",H317="Y"),AND(F317="GALV",H317="UN"),AND(F317="GALV",H317=""),AND(F317="GALV",I317="Y"),AND(F317="GALV",I317="UN"),AND(F317="GALV",I317=""))),"GRR",IF(AND(B317='Dropdown Answer Key'!$B$14,OR(E317="Unknown",F317="Unknown")),"Unknown SL","Non Lead")))))))))))</f>
        <v>Non Lead</v>
      </c>
      <c r="T317" s="114" t="str">
        <f>IF(OR(M317="",Q317="",S317="ERROR"),"BLANK",IF((AND(M317='Dropdown Answer Key'!$B$25,OR('Service Line Inventory'!S317="Lead",S317="Unknown SL"))),"Tier 1",IF(AND('Service Line Inventory'!M317='Dropdown Answer Key'!$B$26,OR('Service Line Inventory'!S317="Lead",S317="Unknown SL")),"Tier 2",IF(AND('Service Line Inventory'!M317='Dropdown Answer Key'!$B$27,OR('Service Line Inventory'!S317="Lead",S317="Unknown SL")),"Tier 2",IF('Service Line Inventory'!S317="GRR","Tier 3",IF((AND('Service Line Inventory'!M317='Dropdown Answer Key'!$B$25,'Service Line Inventory'!Q317='Dropdown Answer Key'!$M$25,O317='Dropdown Answer Key'!$G$27,'Service Line Inventory'!P317='Dropdown Answer Key'!$J$27,S317="Non Lead")),"Tier 4",IF((AND('Service Line Inventory'!M317='Dropdown Answer Key'!$B$25,'Service Line Inventory'!Q317='Dropdown Answer Key'!$M$25,O317='Dropdown Answer Key'!$G$27,S317="Non Lead")),"Tier 4",IF((AND('Service Line Inventory'!M317='Dropdown Answer Key'!$B$25,'Service Line Inventory'!Q317='Dropdown Answer Key'!$M$25,'Service Line Inventory'!P317='Dropdown Answer Key'!$J$27,S317="Non Lead")),"Tier 4","Tier 5"))))))))</f>
        <v>BLANK</v>
      </c>
      <c r="U317" s="115" t="str">
        <f t="shared" si="17"/>
        <v>NO</v>
      </c>
      <c r="V317" s="114" t="str">
        <f t="shared" si="18"/>
        <v>NO</v>
      </c>
      <c r="W317" s="114" t="str">
        <f t="shared" si="19"/>
        <v>NO</v>
      </c>
      <c r="X317" s="108"/>
      <c r="Y317" s="97"/>
      <c r="Z317" s="77"/>
    </row>
    <row r="318" spans="1:26" x14ac:dyDescent="0.3">
      <c r="A318" s="47">
        <v>1720</v>
      </c>
      <c r="B318" s="73" t="s">
        <v>76</v>
      </c>
      <c r="C318" s="125" t="s">
        <v>1041</v>
      </c>
      <c r="D318" s="73" t="s">
        <v>73</v>
      </c>
      <c r="E318" s="73" t="s">
        <v>81</v>
      </c>
      <c r="F318" s="73" t="s">
        <v>81</v>
      </c>
      <c r="G318" s="89" t="s">
        <v>988</v>
      </c>
      <c r="H318" s="94" t="s">
        <v>73</v>
      </c>
      <c r="I318" s="82" t="s">
        <v>72</v>
      </c>
      <c r="J318" s="74" t="s">
        <v>989</v>
      </c>
      <c r="K318" s="74" t="s">
        <v>989</v>
      </c>
      <c r="L318" s="93" t="str">
        <f t="shared" si="16"/>
        <v>Non Lead</v>
      </c>
      <c r="M318" s="109"/>
      <c r="N318" s="73"/>
      <c r="O318" s="73"/>
      <c r="P318" s="73"/>
      <c r="Q318" s="72"/>
      <c r="R318" s="73"/>
      <c r="S318" s="98" t="str">
        <f>IF(OR(B318="",$C$3="",$G$3=""),"ERROR",IF(AND(B318='Dropdown Answer Key'!$B$12,OR(E318="Lead",E318="U, May have L",E318="COM",E318="")),"Lead",IF(AND(B318='Dropdown Answer Key'!$B$12,OR(AND(E318="GALV",H318="Y"),AND(E318="GALV",H318="UN"),AND(E318="GALV",H318=""))),"GRR",IF(AND(B318='Dropdown Answer Key'!$B$12,E318="Unknown"),"Unknown SL",IF(AND(B318='Dropdown Answer Key'!$B$13,OR(F318="Lead",F318="U, May have L",F318="COM",F318="")),"Lead",IF(AND(B318='Dropdown Answer Key'!$B$13,OR(AND(F318="GALV",H318="Y"),AND(F318="GALV",H318="UN"),AND(F318="GALV",H318=""))),"GRR",IF(AND(B318='Dropdown Answer Key'!$B$13,F318="Unknown"),"Unknown SL",IF(AND(B318='Dropdown Answer Key'!$B$14,OR(E318="Lead",E318="U, May have L",E318="COM",E318="")),"Lead",IF(AND(B318='Dropdown Answer Key'!$B$14,OR(F318="Lead",F318="U, May have L",F318="COM",F318="")),"Lead",IF(AND(B318='Dropdown Answer Key'!$B$14,OR(AND(E318="GALV",H318="Y"),AND(E318="GALV",H318="UN"),AND(E318="GALV",H318=""),AND(F318="GALV",H318="Y"),AND(F318="GALV",H318="UN"),AND(F318="GALV",H318=""),AND(F318="GALV",I318="Y"),AND(F318="GALV",I318="UN"),AND(F318="GALV",I318=""))),"GRR",IF(AND(B318='Dropdown Answer Key'!$B$14,OR(E318="Unknown",F318="Unknown")),"Unknown SL","Non Lead")))))))))))</f>
        <v>Non Lead</v>
      </c>
      <c r="T318" s="75" t="str">
        <f>IF(OR(M318="",Q318="",S318="ERROR"),"BLANK",IF((AND(M318='Dropdown Answer Key'!$B$25,OR('Service Line Inventory'!S318="Lead",S318="Unknown SL"))),"Tier 1",IF(AND('Service Line Inventory'!M318='Dropdown Answer Key'!$B$26,OR('Service Line Inventory'!S318="Lead",S318="Unknown SL")),"Tier 2",IF(AND('Service Line Inventory'!M318='Dropdown Answer Key'!$B$27,OR('Service Line Inventory'!S318="Lead",S318="Unknown SL")),"Tier 2",IF('Service Line Inventory'!S318="GRR","Tier 3",IF((AND('Service Line Inventory'!M318='Dropdown Answer Key'!$B$25,'Service Line Inventory'!Q318='Dropdown Answer Key'!$M$25,O318='Dropdown Answer Key'!$G$27,'Service Line Inventory'!P318='Dropdown Answer Key'!$J$27,S318="Non Lead")),"Tier 4",IF((AND('Service Line Inventory'!M318='Dropdown Answer Key'!$B$25,'Service Line Inventory'!Q318='Dropdown Answer Key'!$M$25,O318='Dropdown Answer Key'!$G$27,S318="Non Lead")),"Tier 4",IF((AND('Service Line Inventory'!M318='Dropdown Answer Key'!$B$25,'Service Line Inventory'!Q318='Dropdown Answer Key'!$M$25,'Service Line Inventory'!P318='Dropdown Answer Key'!$J$27,S318="Non Lead")),"Tier 4","Tier 5"))))))))</f>
        <v>BLANK</v>
      </c>
      <c r="U318" s="101" t="str">
        <f t="shared" si="17"/>
        <v>NO</v>
      </c>
      <c r="V318" s="75" t="str">
        <f t="shared" si="18"/>
        <v>NO</v>
      </c>
      <c r="W318" s="75" t="str">
        <f t="shared" si="19"/>
        <v>NO</v>
      </c>
      <c r="X318" s="107"/>
      <c r="Y318" s="76"/>
      <c r="Z318" s="77"/>
    </row>
    <row r="319" spans="1:26" x14ac:dyDescent="0.3">
      <c r="A319" s="47">
        <v>1720</v>
      </c>
      <c r="B319" s="73" t="s">
        <v>76</v>
      </c>
      <c r="C319" s="125" t="s">
        <v>1042</v>
      </c>
      <c r="D319" s="73" t="s">
        <v>73</v>
      </c>
      <c r="E319" s="73" t="s">
        <v>81</v>
      </c>
      <c r="F319" s="73" t="s">
        <v>81</v>
      </c>
      <c r="G319" s="89" t="s">
        <v>986</v>
      </c>
      <c r="H319" s="94" t="s">
        <v>73</v>
      </c>
      <c r="I319" s="82" t="s">
        <v>72</v>
      </c>
      <c r="J319" s="74" t="s">
        <v>989</v>
      </c>
      <c r="K319" s="74" t="s">
        <v>989</v>
      </c>
      <c r="L319" s="94" t="str">
        <f t="shared" si="16"/>
        <v>Non Lead</v>
      </c>
      <c r="M319" s="110"/>
      <c r="N319" s="82"/>
      <c r="O319" s="82"/>
      <c r="P319" s="82"/>
      <c r="Q319" s="81"/>
      <c r="R319" s="82"/>
      <c r="S319" s="113" t="str">
        <f>IF(OR(B319="",$C$3="",$G$3=""),"ERROR",IF(AND(B319='Dropdown Answer Key'!$B$12,OR(E319="Lead",E319="U, May have L",E319="COM",E319="")),"Lead",IF(AND(B319='Dropdown Answer Key'!$B$12,OR(AND(E319="GALV",H319="Y"),AND(E319="GALV",H319="UN"),AND(E319="GALV",H319=""))),"GRR",IF(AND(B319='Dropdown Answer Key'!$B$12,E319="Unknown"),"Unknown SL",IF(AND(B319='Dropdown Answer Key'!$B$13,OR(F319="Lead",F319="U, May have L",F319="COM",F319="")),"Lead",IF(AND(B319='Dropdown Answer Key'!$B$13,OR(AND(F319="GALV",H319="Y"),AND(F319="GALV",H319="UN"),AND(F319="GALV",H319=""))),"GRR",IF(AND(B319='Dropdown Answer Key'!$B$13,F319="Unknown"),"Unknown SL",IF(AND(B319='Dropdown Answer Key'!$B$14,OR(E319="Lead",E319="U, May have L",E319="COM",E319="")),"Lead",IF(AND(B319='Dropdown Answer Key'!$B$14,OR(F319="Lead",F319="U, May have L",F319="COM",F319="")),"Lead",IF(AND(B319='Dropdown Answer Key'!$B$14,OR(AND(E319="GALV",H319="Y"),AND(E319="GALV",H319="UN"),AND(E319="GALV",H319=""),AND(F319="GALV",H319="Y"),AND(F319="GALV",H319="UN"),AND(F319="GALV",H319=""),AND(F319="GALV",I319="Y"),AND(F319="GALV",I319="UN"),AND(F319="GALV",I319=""))),"GRR",IF(AND(B319='Dropdown Answer Key'!$B$14,OR(E319="Unknown",F319="Unknown")),"Unknown SL","Non Lead")))))))))))</f>
        <v>Non Lead</v>
      </c>
      <c r="T319" s="114" t="str">
        <f>IF(OR(M319="",Q319="",S319="ERROR"),"BLANK",IF((AND(M319='Dropdown Answer Key'!$B$25,OR('Service Line Inventory'!S319="Lead",S319="Unknown SL"))),"Tier 1",IF(AND('Service Line Inventory'!M319='Dropdown Answer Key'!$B$26,OR('Service Line Inventory'!S319="Lead",S319="Unknown SL")),"Tier 2",IF(AND('Service Line Inventory'!M319='Dropdown Answer Key'!$B$27,OR('Service Line Inventory'!S319="Lead",S319="Unknown SL")),"Tier 2",IF('Service Line Inventory'!S319="GRR","Tier 3",IF((AND('Service Line Inventory'!M319='Dropdown Answer Key'!$B$25,'Service Line Inventory'!Q319='Dropdown Answer Key'!$M$25,O319='Dropdown Answer Key'!$G$27,'Service Line Inventory'!P319='Dropdown Answer Key'!$J$27,S319="Non Lead")),"Tier 4",IF((AND('Service Line Inventory'!M319='Dropdown Answer Key'!$B$25,'Service Line Inventory'!Q319='Dropdown Answer Key'!$M$25,O319='Dropdown Answer Key'!$G$27,S319="Non Lead")),"Tier 4",IF((AND('Service Line Inventory'!M319='Dropdown Answer Key'!$B$25,'Service Line Inventory'!Q319='Dropdown Answer Key'!$M$25,'Service Line Inventory'!P319='Dropdown Answer Key'!$J$27,S319="Non Lead")),"Tier 4","Tier 5"))))))))</f>
        <v>BLANK</v>
      </c>
      <c r="U319" s="115" t="str">
        <f t="shared" si="17"/>
        <v>NO</v>
      </c>
      <c r="V319" s="114" t="str">
        <f t="shared" si="18"/>
        <v>NO</v>
      </c>
      <c r="W319" s="114" t="str">
        <f t="shared" si="19"/>
        <v>NO</v>
      </c>
      <c r="X319" s="108"/>
      <c r="Y319" s="97"/>
      <c r="Z319" s="77"/>
    </row>
    <row r="320" spans="1:26" x14ac:dyDescent="0.3">
      <c r="A320" s="47">
        <v>1730</v>
      </c>
      <c r="B320" s="73" t="s">
        <v>76</v>
      </c>
      <c r="C320" s="125" t="s">
        <v>1043</v>
      </c>
      <c r="D320" s="73" t="s">
        <v>73</v>
      </c>
      <c r="E320" s="73" t="s">
        <v>81</v>
      </c>
      <c r="F320" s="73" t="s">
        <v>81</v>
      </c>
      <c r="G320" s="89" t="s">
        <v>986</v>
      </c>
      <c r="H320" s="94" t="s">
        <v>73</v>
      </c>
      <c r="I320" s="82" t="s">
        <v>72</v>
      </c>
      <c r="J320" s="74" t="s">
        <v>989</v>
      </c>
      <c r="K320" s="74" t="s">
        <v>989</v>
      </c>
      <c r="L320" s="93" t="str">
        <f t="shared" si="16"/>
        <v>Non Lead</v>
      </c>
      <c r="M320" s="109"/>
      <c r="N320" s="73"/>
      <c r="O320" s="73"/>
      <c r="P320" s="73"/>
      <c r="Q320" s="72"/>
      <c r="R320" s="73"/>
      <c r="S320" s="98" t="str">
        <f>IF(OR(B320="",$C$3="",$G$3=""),"ERROR",IF(AND(B320='Dropdown Answer Key'!$B$12,OR(E320="Lead",E320="U, May have L",E320="COM",E320="")),"Lead",IF(AND(B320='Dropdown Answer Key'!$B$12,OR(AND(E320="GALV",H320="Y"),AND(E320="GALV",H320="UN"),AND(E320="GALV",H320=""))),"GRR",IF(AND(B320='Dropdown Answer Key'!$B$12,E320="Unknown"),"Unknown SL",IF(AND(B320='Dropdown Answer Key'!$B$13,OR(F320="Lead",F320="U, May have L",F320="COM",F320="")),"Lead",IF(AND(B320='Dropdown Answer Key'!$B$13,OR(AND(F320="GALV",H320="Y"),AND(F320="GALV",H320="UN"),AND(F320="GALV",H320=""))),"GRR",IF(AND(B320='Dropdown Answer Key'!$B$13,F320="Unknown"),"Unknown SL",IF(AND(B320='Dropdown Answer Key'!$B$14,OR(E320="Lead",E320="U, May have L",E320="COM",E320="")),"Lead",IF(AND(B320='Dropdown Answer Key'!$B$14,OR(F320="Lead",F320="U, May have L",F320="COM",F320="")),"Lead",IF(AND(B320='Dropdown Answer Key'!$B$14,OR(AND(E320="GALV",H320="Y"),AND(E320="GALV",H320="UN"),AND(E320="GALV",H320=""),AND(F320="GALV",H320="Y"),AND(F320="GALV",H320="UN"),AND(F320="GALV",H320=""),AND(F320="GALV",I320="Y"),AND(F320="GALV",I320="UN"),AND(F320="GALV",I320=""))),"GRR",IF(AND(B320='Dropdown Answer Key'!$B$14,OR(E320="Unknown",F320="Unknown")),"Unknown SL","Non Lead")))))))))))</f>
        <v>Non Lead</v>
      </c>
      <c r="T320" s="75" t="str">
        <f>IF(OR(M320="",Q320="",S320="ERROR"),"BLANK",IF((AND(M320='Dropdown Answer Key'!$B$25,OR('Service Line Inventory'!S320="Lead",S320="Unknown SL"))),"Tier 1",IF(AND('Service Line Inventory'!M320='Dropdown Answer Key'!$B$26,OR('Service Line Inventory'!S320="Lead",S320="Unknown SL")),"Tier 2",IF(AND('Service Line Inventory'!M320='Dropdown Answer Key'!$B$27,OR('Service Line Inventory'!S320="Lead",S320="Unknown SL")),"Tier 2",IF('Service Line Inventory'!S320="GRR","Tier 3",IF((AND('Service Line Inventory'!M320='Dropdown Answer Key'!$B$25,'Service Line Inventory'!Q320='Dropdown Answer Key'!$M$25,O320='Dropdown Answer Key'!$G$27,'Service Line Inventory'!P320='Dropdown Answer Key'!$J$27,S320="Non Lead")),"Tier 4",IF((AND('Service Line Inventory'!M320='Dropdown Answer Key'!$B$25,'Service Line Inventory'!Q320='Dropdown Answer Key'!$M$25,O320='Dropdown Answer Key'!$G$27,S320="Non Lead")),"Tier 4",IF((AND('Service Line Inventory'!M320='Dropdown Answer Key'!$B$25,'Service Line Inventory'!Q320='Dropdown Answer Key'!$M$25,'Service Line Inventory'!P320='Dropdown Answer Key'!$J$27,S320="Non Lead")),"Tier 4","Tier 5"))))))))</f>
        <v>BLANK</v>
      </c>
      <c r="U320" s="101" t="str">
        <f t="shared" si="17"/>
        <v>NO</v>
      </c>
      <c r="V320" s="75" t="str">
        <f t="shared" si="18"/>
        <v>NO</v>
      </c>
      <c r="W320" s="75" t="str">
        <f t="shared" si="19"/>
        <v>NO</v>
      </c>
      <c r="X320" s="107"/>
      <c r="Y320" s="76"/>
      <c r="Z320" s="77"/>
    </row>
    <row r="321" spans="1:26" x14ac:dyDescent="0.3">
      <c r="A321" s="47">
        <v>1735</v>
      </c>
      <c r="B321" s="73" t="s">
        <v>76</v>
      </c>
      <c r="C321" s="125" t="s">
        <v>1044</v>
      </c>
      <c r="D321" s="73" t="s">
        <v>73</v>
      </c>
      <c r="E321" s="73" t="s">
        <v>81</v>
      </c>
      <c r="F321" s="73" t="s">
        <v>81</v>
      </c>
      <c r="G321" s="89" t="s">
        <v>986</v>
      </c>
      <c r="H321" s="94" t="s">
        <v>73</v>
      </c>
      <c r="I321" s="82" t="s">
        <v>72</v>
      </c>
      <c r="J321" s="74" t="s">
        <v>989</v>
      </c>
      <c r="K321" s="74" t="s">
        <v>989</v>
      </c>
      <c r="L321" s="94" t="str">
        <f t="shared" si="16"/>
        <v>Non Lead</v>
      </c>
      <c r="M321" s="110"/>
      <c r="N321" s="82"/>
      <c r="O321" s="82"/>
      <c r="P321" s="82"/>
      <c r="Q321" s="81"/>
      <c r="R321" s="82"/>
      <c r="S321" s="113" t="str">
        <f>IF(OR(B321="",$C$3="",$G$3=""),"ERROR",IF(AND(B321='Dropdown Answer Key'!$B$12,OR(E321="Lead",E321="U, May have L",E321="COM",E321="")),"Lead",IF(AND(B321='Dropdown Answer Key'!$B$12,OR(AND(E321="GALV",H321="Y"),AND(E321="GALV",H321="UN"),AND(E321="GALV",H321=""))),"GRR",IF(AND(B321='Dropdown Answer Key'!$B$12,E321="Unknown"),"Unknown SL",IF(AND(B321='Dropdown Answer Key'!$B$13,OR(F321="Lead",F321="U, May have L",F321="COM",F321="")),"Lead",IF(AND(B321='Dropdown Answer Key'!$B$13,OR(AND(F321="GALV",H321="Y"),AND(F321="GALV",H321="UN"),AND(F321="GALV",H321=""))),"GRR",IF(AND(B321='Dropdown Answer Key'!$B$13,F321="Unknown"),"Unknown SL",IF(AND(B321='Dropdown Answer Key'!$B$14,OR(E321="Lead",E321="U, May have L",E321="COM",E321="")),"Lead",IF(AND(B321='Dropdown Answer Key'!$B$14,OR(F321="Lead",F321="U, May have L",F321="COM",F321="")),"Lead",IF(AND(B321='Dropdown Answer Key'!$B$14,OR(AND(E321="GALV",H321="Y"),AND(E321="GALV",H321="UN"),AND(E321="GALV",H321=""),AND(F321="GALV",H321="Y"),AND(F321="GALV",H321="UN"),AND(F321="GALV",H321=""),AND(F321="GALV",I321="Y"),AND(F321="GALV",I321="UN"),AND(F321="GALV",I321=""))),"GRR",IF(AND(B321='Dropdown Answer Key'!$B$14,OR(E321="Unknown",F321="Unknown")),"Unknown SL","Non Lead")))))))))))</f>
        <v>Non Lead</v>
      </c>
      <c r="T321" s="114" t="str">
        <f>IF(OR(M321="",Q321="",S321="ERROR"),"BLANK",IF((AND(M321='Dropdown Answer Key'!$B$25,OR('Service Line Inventory'!S321="Lead",S321="Unknown SL"))),"Tier 1",IF(AND('Service Line Inventory'!M321='Dropdown Answer Key'!$B$26,OR('Service Line Inventory'!S321="Lead",S321="Unknown SL")),"Tier 2",IF(AND('Service Line Inventory'!M321='Dropdown Answer Key'!$B$27,OR('Service Line Inventory'!S321="Lead",S321="Unknown SL")),"Tier 2",IF('Service Line Inventory'!S321="GRR","Tier 3",IF((AND('Service Line Inventory'!M321='Dropdown Answer Key'!$B$25,'Service Line Inventory'!Q321='Dropdown Answer Key'!$M$25,O321='Dropdown Answer Key'!$G$27,'Service Line Inventory'!P321='Dropdown Answer Key'!$J$27,S321="Non Lead")),"Tier 4",IF((AND('Service Line Inventory'!M321='Dropdown Answer Key'!$B$25,'Service Line Inventory'!Q321='Dropdown Answer Key'!$M$25,O321='Dropdown Answer Key'!$G$27,S321="Non Lead")),"Tier 4",IF((AND('Service Line Inventory'!M321='Dropdown Answer Key'!$B$25,'Service Line Inventory'!Q321='Dropdown Answer Key'!$M$25,'Service Line Inventory'!P321='Dropdown Answer Key'!$J$27,S321="Non Lead")),"Tier 4","Tier 5"))))))))</f>
        <v>BLANK</v>
      </c>
      <c r="U321" s="115" t="str">
        <f t="shared" si="17"/>
        <v>NO</v>
      </c>
      <c r="V321" s="114" t="str">
        <f t="shared" si="18"/>
        <v>NO</v>
      </c>
      <c r="W321" s="114" t="str">
        <f t="shared" si="19"/>
        <v>NO</v>
      </c>
      <c r="X321" s="108"/>
      <c r="Y321" s="97"/>
      <c r="Z321" s="77"/>
    </row>
    <row r="322" spans="1:26" x14ac:dyDescent="0.3">
      <c r="A322" s="47">
        <v>1740</v>
      </c>
      <c r="B322" s="73" t="s">
        <v>76</v>
      </c>
      <c r="C322" s="125" t="s">
        <v>1045</v>
      </c>
      <c r="D322" s="73" t="s">
        <v>73</v>
      </c>
      <c r="E322" s="73" t="s">
        <v>81</v>
      </c>
      <c r="F322" s="73" t="s">
        <v>81</v>
      </c>
      <c r="G322" s="89" t="s">
        <v>986</v>
      </c>
      <c r="H322" s="94" t="s">
        <v>73</v>
      </c>
      <c r="I322" s="82" t="s">
        <v>72</v>
      </c>
      <c r="J322" s="74" t="s">
        <v>989</v>
      </c>
      <c r="K322" s="74" t="s">
        <v>989</v>
      </c>
      <c r="L322" s="93" t="str">
        <f t="shared" si="16"/>
        <v>Non Lead</v>
      </c>
      <c r="M322" s="109"/>
      <c r="N322" s="73"/>
      <c r="O322" s="73"/>
      <c r="P322" s="73"/>
      <c r="Q322" s="72"/>
      <c r="R322" s="73"/>
      <c r="S322" s="98" t="str">
        <f>IF(OR(B322="",$C$3="",$G$3=""),"ERROR",IF(AND(B322='Dropdown Answer Key'!$B$12,OR(E322="Lead",E322="U, May have L",E322="COM",E322="")),"Lead",IF(AND(B322='Dropdown Answer Key'!$B$12,OR(AND(E322="GALV",H322="Y"),AND(E322="GALV",H322="UN"),AND(E322="GALV",H322=""))),"GRR",IF(AND(B322='Dropdown Answer Key'!$B$12,E322="Unknown"),"Unknown SL",IF(AND(B322='Dropdown Answer Key'!$B$13,OR(F322="Lead",F322="U, May have L",F322="COM",F322="")),"Lead",IF(AND(B322='Dropdown Answer Key'!$B$13,OR(AND(F322="GALV",H322="Y"),AND(F322="GALV",H322="UN"),AND(F322="GALV",H322=""))),"GRR",IF(AND(B322='Dropdown Answer Key'!$B$13,F322="Unknown"),"Unknown SL",IF(AND(B322='Dropdown Answer Key'!$B$14,OR(E322="Lead",E322="U, May have L",E322="COM",E322="")),"Lead",IF(AND(B322='Dropdown Answer Key'!$B$14,OR(F322="Lead",F322="U, May have L",F322="COM",F322="")),"Lead",IF(AND(B322='Dropdown Answer Key'!$B$14,OR(AND(E322="GALV",H322="Y"),AND(E322="GALV",H322="UN"),AND(E322="GALV",H322=""),AND(F322="GALV",H322="Y"),AND(F322="GALV",H322="UN"),AND(F322="GALV",H322=""),AND(F322="GALV",I322="Y"),AND(F322="GALV",I322="UN"),AND(F322="GALV",I322=""))),"GRR",IF(AND(B322='Dropdown Answer Key'!$B$14,OR(E322="Unknown",F322="Unknown")),"Unknown SL","Non Lead")))))))))))</f>
        <v>Non Lead</v>
      </c>
      <c r="T322" s="75" t="str">
        <f>IF(OR(M322="",Q322="",S322="ERROR"),"BLANK",IF((AND(M322='Dropdown Answer Key'!$B$25,OR('Service Line Inventory'!S322="Lead",S322="Unknown SL"))),"Tier 1",IF(AND('Service Line Inventory'!M322='Dropdown Answer Key'!$B$26,OR('Service Line Inventory'!S322="Lead",S322="Unknown SL")),"Tier 2",IF(AND('Service Line Inventory'!M322='Dropdown Answer Key'!$B$27,OR('Service Line Inventory'!S322="Lead",S322="Unknown SL")),"Tier 2",IF('Service Line Inventory'!S322="GRR","Tier 3",IF((AND('Service Line Inventory'!M322='Dropdown Answer Key'!$B$25,'Service Line Inventory'!Q322='Dropdown Answer Key'!$M$25,O322='Dropdown Answer Key'!$G$27,'Service Line Inventory'!P322='Dropdown Answer Key'!$J$27,S322="Non Lead")),"Tier 4",IF((AND('Service Line Inventory'!M322='Dropdown Answer Key'!$B$25,'Service Line Inventory'!Q322='Dropdown Answer Key'!$M$25,O322='Dropdown Answer Key'!$G$27,S322="Non Lead")),"Tier 4",IF((AND('Service Line Inventory'!M322='Dropdown Answer Key'!$B$25,'Service Line Inventory'!Q322='Dropdown Answer Key'!$M$25,'Service Line Inventory'!P322='Dropdown Answer Key'!$J$27,S322="Non Lead")),"Tier 4","Tier 5"))))))))</f>
        <v>BLANK</v>
      </c>
      <c r="U322" s="101" t="str">
        <f t="shared" si="17"/>
        <v>NO</v>
      </c>
      <c r="V322" s="75" t="str">
        <f t="shared" si="18"/>
        <v>NO</v>
      </c>
      <c r="W322" s="75" t="str">
        <f t="shared" si="19"/>
        <v>NO</v>
      </c>
      <c r="X322" s="107"/>
      <c r="Y322" s="76"/>
      <c r="Z322" s="77"/>
    </row>
    <row r="323" spans="1:26" x14ac:dyDescent="0.3">
      <c r="A323" s="47">
        <v>1745</v>
      </c>
      <c r="B323" s="73" t="s">
        <v>76</v>
      </c>
      <c r="C323" s="125" t="s">
        <v>1046</v>
      </c>
      <c r="D323" s="73" t="s">
        <v>73</v>
      </c>
      <c r="E323" s="73" t="s">
        <v>81</v>
      </c>
      <c r="F323" s="73" t="s">
        <v>81</v>
      </c>
      <c r="G323" s="89" t="s">
        <v>986</v>
      </c>
      <c r="H323" s="94" t="s">
        <v>73</v>
      </c>
      <c r="I323" s="82" t="s">
        <v>72</v>
      </c>
      <c r="J323" s="74" t="s">
        <v>989</v>
      </c>
      <c r="K323" s="74" t="s">
        <v>989</v>
      </c>
      <c r="L323" s="94" t="str">
        <f t="shared" si="16"/>
        <v>Non Lead</v>
      </c>
      <c r="M323" s="110"/>
      <c r="N323" s="82"/>
      <c r="O323" s="82"/>
      <c r="P323" s="82"/>
      <c r="Q323" s="81"/>
      <c r="R323" s="82"/>
      <c r="S323" s="113" t="str">
        <f>IF(OR(B323="",$C$3="",$G$3=""),"ERROR",IF(AND(B323='Dropdown Answer Key'!$B$12,OR(E323="Lead",E323="U, May have L",E323="COM",E323="")),"Lead",IF(AND(B323='Dropdown Answer Key'!$B$12,OR(AND(E323="GALV",H323="Y"),AND(E323="GALV",H323="UN"),AND(E323="GALV",H323=""))),"GRR",IF(AND(B323='Dropdown Answer Key'!$B$12,E323="Unknown"),"Unknown SL",IF(AND(B323='Dropdown Answer Key'!$B$13,OR(F323="Lead",F323="U, May have L",F323="COM",F323="")),"Lead",IF(AND(B323='Dropdown Answer Key'!$B$13,OR(AND(F323="GALV",H323="Y"),AND(F323="GALV",H323="UN"),AND(F323="GALV",H323=""))),"GRR",IF(AND(B323='Dropdown Answer Key'!$B$13,F323="Unknown"),"Unknown SL",IF(AND(B323='Dropdown Answer Key'!$B$14,OR(E323="Lead",E323="U, May have L",E323="COM",E323="")),"Lead",IF(AND(B323='Dropdown Answer Key'!$B$14,OR(F323="Lead",F323="U, May have L",F323="COM",F323="")),"Lead",IF(AND(B323='Dropdown Answer Key'!$B$14,OR(AND(E323="GALV",H323="Y"),AND(E323="GALV",H323="UN"),AND(E323="GALV",H323=""),AND(F323="GALV",H323="Y"),AND(F323="GALV",H323="UN"),AND(F323="GALV",H323=""),AND(F323="GALV",I323="Y"),AND(F323="GALV",I323="UN"),AND(F323="GALV",I323=""))),"GRR",IF(AND(B323='Dropdown Answer Key'!$B$14,OR(E323="Unknown",F323="Unknown")),"Unknown SL","Non Lead")))))))))))</f>
        <v>Non Lead</v>
      </c>
      <c r="T323" s="114" t="str">
        <f>IF(OR(M323="",Q323="",S323="ERROR"),"BLANK",IF((AND(M323='Dropdown Answer Key'!$B$25,OR('Service Line Inventory'!S323="Lead",S323="Unknown SL"))),"Tier 1",IF(AND('Service Line Inventory'!M323='Dropdown Answer Key'!$B$26,OR('Service Line Inventory'!S323="Lead",S323="Unknown SL")),"Tier 2",IF(AND('Service Line Inventory'!M323='Dropdown Answer Key'!$B$27,OR('Service Line Inventory'!S323="Lead",S323="Unknown SL")),"Tier 2",IF('Service Line Inventory'!S323="GRR","Tier 3",IF((AND('Service Line Inventory'!M323='Dropdown Answer Key'!$B$25,'Service Line Inventory'!Q323='Dropdown Answer Key'!$M$25,O323='Dropdown Answer Key'!$G$27,'Service Line Inventory'!P323='Dropdown Answer Key'!$J$27,S323="Non Lead")),"Tier 4",IF((AND('Service Line Inventory'!M323='Dropdown Answer Key'!$B$25,'Service Line Inventory'!Q323='Dropdown Answer Key'!$M$25,O323='Dropdown Answer Key'!$G$27,S323="Non Lead")),"Tier 4",IF((AND('Service Line Inventory'!M323='Dropdown Answer Key'!$B$25,'Service Line Inventory'!Q323='Dropdown Answer Key'!$M$25,'Service Line Inventory'!P323='Dropdown Answer Key'!$J$27,S323="Non Lead")),"Tier 4","Tier 5"))))))))</f>
        <v>BLANK</v>
      </c>
      <c r="U323" s="115" t="str">
        <f t="shared" si="17"/>
        <v>NO</v>
      </c>
      <c r="V323" s="114" t="str">
        <f t="shared" si="18"/>
        <v>NO</v>
      </c>
      <c r="W323" s="114" t="str">
        <f t="shared" si="19"/>
        <v>NO</v>
      </c>
      <c r="X323" s="108"/>
      <c r="Y323" s="97"/>
      <c r="Z323" s="77"/>
    </row>
    <row r="324" spans="1:26" x14ac:dyDescent="0.3">
      <c r="A324" s="47">
        <v>1746</v>
      </c>
      <c r="B324" s="73" t="s">
        <v>76</v>
      </c>
      <c r="C324" s="125" t="s">
        <v>528</v>
      </c>
      <c r="D324" s="73" t="s">
        <v>73</v>
      </c>
      <c r="E324" s="73" t="s">
        <v>81</v>
      </c>
      <c r="F324" s="73" t="s">
        <v>81</v>
      </c>
      <c r="G324" s="89" t="s">
        <v>986</v>
      </c>
      <c r="H324" s="94" t="s">
        <v>73</v>
      </c>
      <c r="I324" s="82" t="s">
        <v>72</v>
      </c>
      <c r="J324" s="74" t="s">
        <v>989</v>
      </c>
      <c r="K324" s="74" t="s">
        <v>989</v>
      </c>
      <c r="L324" s="93" t="str">
        <f t="shared" si="16"/>
        <v>Non Lead</v>
      </c>
      <c r="M324" s="109"/>
      <c r="N324" s="73"/>
      <c r="O324" s="73"/>
      <c r="P324" s="73"/>
      <c r="Q324" s="72"/>
      <c r="R324" s="73"/>
      <c r="S324" s="98" t="str">
        <f>IF(OR(B324="",$C$3="",$G$3=""),"ERROR",IF(AND(B324='Dropdown Answer Key'!$B$12,OR(E324="Lead",E324="U, May have L",E324="COM",E324="")),"Lead",IF(AND(B324='Dropdown Answer Key'!$B$12,OR(AND(E324="GALV",H324="Y"),AND(E324="GALV",H324="UN"),AND(E324="GALV",H324=""))),"GRR",IF(AND(B324='Dropdown Answer Key'!$B$12,E324="Unknown"),"Unknown SL",IF(AND(B324='Dropdown Answer Key'!$B$13,OR(F324="Lead",F324="U, May have L",F324="COM",F324="")),"Lead",IF(AND(B324='Dropdown Answer Key'!$B$13,OR(AND(F324="GALV",H324="Y"),AND(F324="GALV",H324="UN"),AND(F324="GALV",H324=""))),"GRR",IF(AND(B324='Dropdown Answer Key'!$B$13,F324="Unknown"),"Unknown SL",IF(AND(B324='Dropdown Answer Key'!$B$14,OR(E324="Lead",E324="U, May have L",E324="COM",E324="")),"Lead",IF(AND(B324='Dropdown Answer Key'!$B$14,OR(F324="Lead",F324="U, May have L",F324="COM",F324="")),"Lead",IF(AND(B324='Dropdown Answer Key'!$B$14,OR(AND(E324="GALV",H324="Y"),AND(E324="GALV",H324="UN"),AND(E324="GALV",H324=""),AND(F324="GALV",H324="Y"),AND(F324="GALV",H324="UN"),AND(F324="GALV",H324=""),AND(F324="GALV",I324="Y"),AND(F324="GALV",I324="UN"),AND(F324="GALV",I324=""))),"GRR",IF(AND(B324='Dropdown Answer Key'!$B$14,OR(E324="Unknown",F324="Unknown")),"Unknown SL","Non Lead")))))))))))</f>
        <v>Non Lead</v>
      </c>
      <c r="T324" s="75" t="str">
        <f>IF(OR(M324="",Q324="",S324="ERROR"),"BLANK",IF((AND(M324='Dropdown Answer Key'!$B$25,OR('Service Line Inventory'!S324="Lead",S324="Unknown SL"))),"Tier 1",IF(AND('Service Line Inventory'!M324='Dropdown Answer Key'!$B$26,OR('Service Line Inventory'!S324="Lead",S324="Unknown SL")),"Tier 2",IF(AND('Service Line Inventory'!M324='Dropdown Answer Key'!$B$27,OR('Service Line Inventory'!S324="Lead",S324="Unknown SL")),"Tier 2",IF('Service Line Inventory'!S324="GRR","Tier 3",IF((AND('Service Line Inventory'!M324='Dropdown Answer Key'!$B$25,'Service Line Inventory'!Q324='Dropdown Answer Key'!$M$25,O324='Dropdown Answer Key'!$G$27,'Service Line Inventory'!P324='Dropdown Answer Key'!$J$27,S324="Non Lead")),"Tier 4",IF((AND('Service Line Inventory'!M324='Dropdown Answer Key'!$B$25,'Service Line Inventory'!Q324='Dropdown Answer Key'!$M$25,O324='Dropdown Answer Key'!$G$27,S324="Non Lead")),"Tier 4",IF((AND('Service Line Inventory'!M324='Dropdown Answer Key'!$B$25,'Service Line Inventory'!Q324='Dropdown Answer Key'!$M$25,'Service Line Inventory'!P324='Dropdown Answer Key'!$J$27,S324="Non Lead")),"Tier 4","Tier 5"))))))))</f>
        <v>BLANK</v>
      </c>
      <c r="U324" s="101" t="str">
        <f t="shared" si="17"/>
        <v>NO</v>
      </c>
      <c r="V324" s="75" t="str">
        <f t="shared" si="18"/>
        <v>NO</v>
      </c>
      <c r="W324" s="75" t="str">
        <f t="shared" si="19"/>
        <v>NO</v>
      </c>
      <c r="X324" s="107"/>
      <c r="Y324" s="76"/>
      <c r="Z324" s="77"/>
    </row>
    <row r="325" spans="1:26" x14ac:dyDescent="0.3">
      <c r="A325" s="47">
        <v>1750</v>
      </c>
      <c r="B325" s="73" t="s">
        <v>76</v>
      </c>
      <c r="C325" s="125" t="s">
        <v>1047</v>
      </c>
      <c r="D325" s="73" t="s">
        <v>73</v>
      </c>
      <c r="E325" s="73" t="s">
        <v>81</v>
      </c>
      <c r="F325" s="73" t="s">
        <v>81</v>
      </c>
      <c r="G325" s="89" t="s">
        <v>986</v>
      </c>
      <c r="H325" s="94" t="s">
        <v>73</v>
      </c>
      <c r="I325" s="82" t="s">
        <v>72</v>
      </c>
      <c r="J325" s="74" t="s">
        <v>989</v>
      </c>
      <c r="K325" s="74" t="s">
        <v>989</v>
      </c>
      <c r="L325" s="94" t="str">
        <f t="shared" si="16"/>
        <v>Non Lead</v>
      </c>
      <c r="M325" s="110"/>
      <c r="N325" s="82"/>
      <c r="O325" s="82"/>
      <c r="P325" s="82"/>
      <c r="Q325" s="81"/>
      <c r="R325" s="82"/>
      <c r="S325" s="113" t="str">
        <f>IF(OR(B325="",$C$3="",$G$3=""),"ERROR",IF(AND(B325='Dropdown Answer Key'!$B$12,OR(E325="Lead",E325="U, May have L",E325="COM",E325="")),"Lead",IF(AND(B325='Dropdown Answer Key'!$B$12,OR(AND(E325="GALV",H325="Y"),AND(E325="GALV",H325="UN"),AND(E325="GALV",H325=""))),"GRR",IF(AND(B325='Dropdown Answer Key'!$B$12,E325="Unknown"),"Unknown SL",IF(AND(B325='Dropdown Answer Key'!$B$13,OR(F325="Lead",F325="U, May have L",F325="COM",F325="")),"Lead",IF(AND(B325='Dropdown Answer Key'!$B$13,OR(AND(F325="GALV",H325="Y"),AND(F325="GALV",H325="UN"),AND(F325="GALV",H325=""))),"GRR",IF(AND(B325='Dropdown Answer Key'!$B$13,F325="Unknown"),"Unknown SL",IF(AND(B325='Dropdown Answer Key'!$B$14,OR(E325="Lead",E325="U, May have L",E325="COM",E325="")),"Lead",IF(AND(B325='Dropdown Answer Key'!$B$14,OR(F325="Lead",F325="U, May have L",F325="COM",F325="")),"Lead",IF(AND(B325='Dropdown Answer Key'!$B$14,OR(AND(E325="GALV",H325="Y"),AND(E325="GALV",H325="UN"),AND(E325="GALV",H325=""),AND(F325="GALV",H325="Y"),AND(F325="GALV",H325="UN"),AND(F325="GALV",H325=""),AND(F325="GALV",I325="Y"),AND(F325="GALV",I325="UN"),AND(F325="GALV",I325=""))),"GRR",IF(AND(B325='Dropdown Answer Key'!$B$14,OR(E325="Unknown",F325="Unknown")),"Unknown SL","Non Lead")))))))))))</f>
        <v>Non Lead</v>
      </c>
      <c r="T325" s="114" t="str">
        <f>IF(OR(M325="",Q325="",S325="ERROR"),"BLANK",IF((AND(M325='Dropdown Answer Key'!$B$25,OR('Service Line Inventory'!S325="Lead",S325="Unknown SL"))),"Tier 1",IF(AND('Service Line Inventory'!M325='Dropdown Answer Key'!$B$26,OR('Service Line Inventory'!S325="Lead",S325="Unknown SL")),"Tier 2",IF(AND('Service Line Inventory'!M325='Dropdown Answer Key'!$B$27,OR('Service Line Inventory'!S325="Lead",S325="Unknown SL")),"Tier 2",IF('Service Line Inventory'!S325="GRR","Tier 3",IF((AND('Service Line Inventory'!M325='Dropdown Answer Key'!$B$25,'Service Line Inventory'!Q325='Dropdown Answer Key'!$M$25,O325='Dropdown Answer Key'!$G$27,'Service Line Inventory'!P325='Dropdown Answer Key'!$J$27,S325="Non Lead")),"Tier 4",IF((AND('Service Line Inventory'!M325='Dropdown Answer Key'!$B$25,'Service Line Inventory'!Q325='Dropdown Answer Key'!$M$25,O325='Dropdown Answer Key'!$G$27,S325="Non Lead")),"Tier 4",IF((AND('Service Line Inventory'!M325='Dropdown Answer Key'!$B$25,'Service Line Inventory'!Q325='Dropdown Answer Key'!$M$25,'Service Line Inventory'!P325='Dropdown Answer Key'!$J$27,S325="Non Lead")),"Tier 4","Tier 5"))))))))</f>
        <v>BLANK</v>
      </c>
      <c r="U325" s="115" t="str">
        <f t="shared" si="17"/>
        <v>NO</v>
      </c>
      <c r="V325" s="114" t="str">
        <f t="shared" si="18"/>
        <v>NO</v>
      </c>
      <c r="W325" s="114" t="str">
        <f t="shared" si="19"/>
        <v>NO</v>
      </c>
      <c r="X325" s="108"/>
      <c r="Y325" s="97"/>
      <c r="Z325" s="77"/>
    </row>
    <row r="326" spans="1:26" x14ac:dyDescent="0.3">
      <c r="A326" s="47">
        <v>1760</v>
      </c>
      <c r="B326" s="73" t="s">
        <v>76</v>
      </c>
      <c r="C326" s="125" t="s">
        <v>1048</v>
      </c>
      <c r="D326" s="73" t="s">
        <v>73</v>
      </c>
      <c r="E326" s="73" t="s">
        <v>81</v>
      </c>
      <c r="F326" s="73" t="s">
        <v>81</v>
      </c>
      <c r="G326" s="89" t="s">
        <v>986</v>
      </c>
      <c r="H326" s="94" t="s">
        <v>73</v>
      </c>
      <c r="I326" s="82" t="s">
        <v>72</v>
      </c>
      <c r="J326" s="74" t="s">
        <v>989</v>
      </c>
      <c r="K326" s="74" t="s">
        <v>989</v>
      </c>
      <c r="L326" s="93" t="str">
        <f t="shared" ref="L326:L385" si="20">S326</f>
        <v>Non Lead</v>
      </c>
      <c r="M326" s="109"/>
      <c r="N326" s="73"/>
      <c r="O326" s="73"/>
      <c r="P326" s="73"/>
      <c r="Q326" s="72"/>
      <c r="R326" s="73"/>
      <c r="S326" s="98" t="str">
        <f>IF(OR(B326="",$C$3="",$G$3=""),"ERROR",IF(AND(B326='Dropdown Answer Key'!$B$12,OR(E326="Lead",E326="U, May have L",E326="COM",E326="")),"Lead",IF(AND(B326='Dropdown Answer Key'!$B$12,OR(AND(E326="GALV",H326="Y"),AND(E326="GALV",H326="UN"),AND(E326="GALV",H326=""))),"GRR",IF(AND(B326='Dropdown Answer Key'!$B$12,E326="Unknown"),"Unknown SL",IF(AND(B326='Dropdown Answer Key'!$B$13,OR(F326="Lead",F326="U, May have L",F326="COM",F326="")),"Lead",IF(AND(B326='Dropdown Answer Key'!$B$13,OR(AND(F326="GALV",H326="Y"),AND(F326="GALV",H326="UN"),AND(F326="GALV",H326=""))),"GRR",IF(AND(B326='Dropdown Answer Key'!$B$13,F326="Unknown"),"Unknown SL",IF(AND(B326='Dropdown Answer Key'!$B$14,OR(E326="Lead",E326="U, May have L",E326="COM",E326="")),"Lead",IF(AND(B326='Dropdown Answer Key'!$B$14,OR(F326="Lead",F326="U, May have L",F326="COM",F326="")),"Lead",IF(AND(B326='Dropdown Answer Key'!$B$14,OR(AND(E326="GALV",H326="Y"),AND(E326="GALV",H326="UN"),AND(E326="GALV",H326=""),AND(F326="GALV",H326="Y"),AND(F326="GALV",H326="UN"),AND(F326="GALV",H326=""),AND(F326="GALV",I326="Y"),AND(F326="GALV",I326="UN"),AND(F326="GALV",I326=""))),"GRR",IF(AND(B326='Dropdown Answer Key'!$B$14,OR(E326="Unknown",F326="Unknown")),"Unknown SL","Non Lead")))))))))))</f>
        <v>Non Lead</v>
      </c>
      <c r="T326" s="75" t="str">
        <f>IF(OR(M326="",Q326="",S326="ERROR"),"BLANK",IF((AND(M326='Dropdown Answer Key'!$B$25,OR('Service Line Inventory'!S326="Lead",S326="Unknown SL"))),"Tier 1",IF(AND('Service Line Inventory'!M326='Dropdown Answer Key'!$B$26,OR('Service Line Inventory'!S326="Lead",S326="Unknown SL")),"Tier 2",IF(AND('Service Line Inventory'!M326='Dropdown Answer Key'!$B$27,OR('Service Line Inventory'!S326="Lead",S326="Unknown SL")),"Tier 2",IF('Service Line Inventory'!S326="GRR","Tier 3",IF((AND('Service Line Inventory'!M326='Dropdown Answer Key'!$B$25,'Service Line Inventory'!Q326='Dropdown Answer Key'!$M$25,O326='Dropdown Answer Key'!$G$27,'Service Line Inventory'!P326='Dropdown Answer Key'!$J$27,S326="Non Lead")),"Tier 4",IF((AND('Service Line Inventory'!M326='Dropdown Answer Key'!$B$25,'Service Line Inventory'!Q326='Dropdown Answer Key'!$M$25,O326='Dropdown Answer Key'!$G$27,S326="Non Lead")),"Tier 4",IF((AND('Service Line Inventory'!M326='Dropdown Answer Key'!$B$25,'Service Line Inventory'!Q326='Dropdown Answer Key'!$M$25,'Service Line Inventory'!P326='Dropdown Answer Key'!$J$27,S326="Non Lead")),"Tier 4","Tier 5"))))))))</f>
        <v>BLANK</v>
      </c>
      <c r="U326" s="101" t="str">
        <f t="shared" si="17"/>
        <v>NO</v>
      </c>
      <c r="V326" s="75" t="str">
        <f t="shared" si="18"/>
        <v>NO</v>
      </c>
      <c r="W326" s="75" t="str">
        <f t="shared" si="19"/>
        <v>NO</v>
      </c>
      <c r="X326" s="107"/>
      <c r="Y326" s="76"/>
      <c r="Z326" s="77"/>
    </row>
    <row r="327" spans="1:26" x14ac:dyDescent="0.3">
      <c r="A327" s="47">
        <v>1765</v>
      </c>
      <c r="B327" s="73" t="s">
        <v>76</v>
      </c>
      <c r="C327" s="125" t="s">
        <v>1049</v>
      </c>
      <c r="D327" s="73" t="s">
        <v>73</v>
      </c>
      <c r="E327" s="73" t="s">
        <v>81</v>
      </c>
      <c r="F327" s="73" t="s">
        <v>81</v>
      </c>
      <c r="G327" s="89" t="s">
        <v>986</v>
      </c>
      <c r="H327" s="94" t="s">
        <v>73</v>
      </c>
      <c r="I327" s="82" t="s">
        <v>72</v>
      </c>
      <c r="J327" s="74" t="s">
        <v>989</v>
      </c>
      <c r="K327" s="74" t="s">
        <v>989</v>
      </c>
      <c r="L327" s="94" t="str">
        <f t="shared" si="20"/>
        <v>Non Lead</v>
      </c>
      <c r="M327" s="110"/>
      <c r="N327" s="82"/>
      <c r="O327" s="82"/>
      <c r="P327" s="82"/>
      <c r="Q327" s="81"/>
      <c r="R327" s="82"/>
      <c r="S327" s="113" t="str">
        <f>IF(OR(B327="",$C$3="",$G$3=""),"ERROR",IF(AND(B327='Dropdown Answer Key'!$B$12,OR(E327="Lead",E327="U, May have L",E327="COM",E327="")),"Lead",IF(AND(B327='Dropdown Answer Key'!$B$12,OR(AND(E327="GALV",H327="Y"),AND(E327="GALV",H327="UN"),AND(E327="GALV",H327=""))),"GRR",IF(AND(B327='Dropdown Answer Key'!$B$12,E327="Unknown"),"Unknown SL",IF(AND(B327='Dropdown Answer Key'!$B$13,OR(F327="Lead",F327="U, May have L",F327="COM",F327="")),"Lead",IF(AND(B327='Dropdown Answer Key'!$B$13,OR(AND(F327="GALV",H327="Y"),AND(F327="GALV",H327="UN"),AND(F327="GALV",H327=""))),"GRR",IF(AND(B327='Dropdown Answer Key'!$B$13,F327="Unknown"),"Unknown SL",IF(AND(B327='Dropdown Answer Key'!$B$14,OR(E327="Lead",E327="U, May have L",E327="COM",E327="")),"Lead",IF(AND(B327='Dropdown Answer Key'!$B$14,OR(F327="Lead",F327="U, May have L",F327="COM",F327="")),"Lead",IF(AND(B327='Dropdown Answer Key'!$B$14,OR(AND(E327="GALV",H327="Y"),AND(E327="GALV",H327="UN"),AND(E327="GALV",H327=""),AND(F327="GALV",H327="Y"),AND(F327="GALV",H327="UN"),AND(F327="GALV",H327=""),AND(F327="GALV",I327="Y"),AND(F327="GALV",I327="UN"),AND(F327="GALV",I327=""))),"GRR",IF(AND(B327='Dropdown Answer Key'!$B$14,OR(E327="Unknown",F327="Unknown")),"Unknown SL","Non Lead")))))))))))</f>
        <v>Non Lead</v>
      </c>
      <c r="T327" s="114" t="str">
        <f>IF(OR(M327="",Q327="",S327="ERROR"),"BLANK",IF((AND(M327='Dropdown Answer Key'!$B$25,OR('Service Line Inventory'!S327="Lead",S327="Unknown SL"))),"Tier 1",IF(AND('Service Line Inventory'!M327='Dropdown Answer Key'!$B$26,OR('Service Line Inventory'!S327="Lead",S327="Unknown SL")),"Tier 2",IF(AND('Service Line Inventory'!M327='Dropdown Answer Key'!$B$27,OR('Service Line Inventory'!S327="Lead",S327="Unknown SL")),"Tier 2",IF('Service Line Inventory'!S327="GRR","Tier 3",IF((AND('Service Line Inventory'!M327='Dropdown Answer Key'!$B$25,'Service Line Inventory'!Q327='Dropdown Answer Key'!$M$25,O327='Dropdown Answer Key'!$G$27,'Service Line Inventory'!P327='Dropdown Answer Key'!$J$27,S327="Non Lead")),"Tier 4",IF((AND('Service Line Inventory'!M327='Dropdown Answer Key'!$B$25,'Service Line Inventory'!Q327='Dropdown Answer Key'!$M$25,O327='Dropdown Answer Key'!$G$27,S327="Non Lead")),"Tier 4",IF((AND('Service Line Inventory'!M327='Dropdown Answer Key'!$B$25,'Service Line Inventory'!Q327='Dropdown Answer Key'!$M$25,'Service Line Inventory'!P327='Dropdown Answer Key'!$J$27,S327="Non Lead")),"Tier 4","Tier 5"))))))))</f>
        <v>BLANK</v>
      </c>
      <c r="U327" s="115" t="str">
        <f t="shared" ref="U327:U386" si="21">IF(OR(S327="LEAD",S327="GRR",S327="Unknown SL"),"YES",IF(S327="ERROR","ERROR","NO"))</f>
        <v>NO</v>
      </c>
      <c r="V327" s="114" t="str">
        <f t="shared" ref="V327:V386" si="22">IF((OR(S327="LEAD",S327="GRR",S327="Unknown SL")),"YES",IF(S327="ERROR","ERROR","NO"))</f>
        <v>NO</v>
      </c>
      <c r="W327" s="114" t="str">
        <f t="shared" ref="W327:W386" si="23">IF(V327="YES","YES","NO")</f>
        <v>NO</v>
      </c>
      <c r="X327" s="108"/>
      <c r="Y327" s="97"/>
      <c r="Z327" s="77"/>
    </row>
    <row r="328" spans="1:26" x14ac:dyDescent="0.3">
      <c r="A328" s="47">
        <v>1767</v>
      </c>
      <c r="B328" s="73" t="s">
        <v>76</v>
      </c>
      <c r="C328" s="125" t="s">
        <v>1050</v>
      </c>
      <c r="D328" s="73" t="s">
        <v>73</v>
      </c>
      <c r="E328" s="73" t="s">
        <v>81</v>
      </c>
      <c r="F328" s="73" t="s">
        <v>81</v>
      </c>
      <c r="G328" s="90" t="s">
        <v>987</v>
      </c>
      <c r="H328" s="94" t="s">
        <v>73</v>
      </c>
      <c r="I328" s="82" t="s">
        <v>72</v>
      </c>
      <c r="J328" s="74" t="s">
        <v>989</v>
      </c>
      <c r="K328" s="74" t="s">
        <v>989</v>
      </c>
      <c r="L328" s="93" t="str">
        <f t="shared" si="20"/>
        <v>Non Lead</v>
      </c>
      <c r="M328" s="109"/>
      <c r="N328" s="73"/>
      <c r="O328" s="73"/>
      <c r="P328" s="73"/>
      <c r="Q328" s="72"/>
      <c r="R328" s="73"/>
      <c r="S328" s="98" t="str">
        <f>IF(OR(B328="",$C$3="",$G$3=""),"ERROR",IF(AND(B328='Dropdown Answer Key'!$B$12,OR(E328="Lead",E328="U, May have L",E328="COM",E328="")),"Lead",IF(AND(B328='Dropdown Answer Key'!$B$12,OR(AND(E328="GALV",H328="Y"),AND(E328="GALV",H328="UN"),AND(E328="GALV",H328=""))),"GRR",IF(AND(B328='Dropdown Answer Key'!$B$12,E328="Unknown"),"Unknown SL",IF(AND(B328='Dropdown Answer Key'!$B$13,OR(F328="Lead",F328="U, May have L",F328="COM",F328="")),"Lead",IF(AND(B328='Dropdown Answer Key'!$B$13,OR(AND(F328="GALV",H328="Y"),AND(F328="GALV",H328="UN"),AND(F328="GALV",H328=""))),"GRR",IF(AND(B328='Dropdown Answer Key'!$B$13,F328="Unknown"),"Unknown SL",IF(AND(B328='Dropdown Answer Key'!$B$14,OR(E328="Lead",E328="U, May have L",E328="COM",E328="")),"Lead",IF(AND(B328='Dropdown Answer Key'!$B$14,OR(F328="Lead",F328="U, May have L",F328="COM",F328="")),"Lead",IF(AND(B328='Dropdown Answer Key'!$B$14,OR(AND(E328="GALV",H328="Y"),AND(E328="GALV",H328="UN"),AND(E328="GALV",H328=""),AND(F328="GALV",H328="Y"),AND(F328="GALV",H328="UN"),AND(F328="GALV",H328=""),AND(F328="GALV",I328="Y"),AND(F328="GALV",I328="UN"),AND(F328="GALV",I328=""))),"GRR",IF(AND(B328='Dropdown Answer Key'!$B$14,OR(E328="Unknown",F328="Unknown")),"Unknown SL","Non Lead")))))))))))</f>
        <v>Non Lead</v>
      </c>
      <c r="T328" s="75" t="str">
        <f>IF(OR(M328="",Q328="",S328="ERROR"),"BLANK",IF((AND(M328='Dropdown Answer Key'!$B$25,OR('Service Line Inventory'!S328="Lead",S328="Unknown SL"))),"Tier 1",IF(AND('Service Line Inventory'!M328='Dropdown Answer Key'!$B$26,OR('Service Line Inventory'!S328="Lead",S328="Unknown SL")),"Tier 2",IF(AND('Service Line Inventory'!M328='Dropdown Answer Key'!$B$27,OR('Service Line Inventory'!S328="Lead",S328="Unknown SL")),"Tier 2",IF('Service Line Inventory'!S328="GRR","Tier 3",IF((AND('Service Line Inventory'!M328='Dropdown Answer Key'!$B$25,'Service Line Inventory'!Q328='Dropdown Answer Key'!$M$25,O328='Dropdown Answer Key'!$G$27,'Service Line Inventory'!P328='Dropdown Answer Key'!$J$27,S328="Non Lead")),"Tier 4",IF((AND('Service Line Inventory'!M328='Dropdown Answer Key'!$B$25,'Service Line Inventory'!Q328='Dropdown Answer Key'!$M$25,O328='Dropdown Answer Key'!$G$27,S328="Non Lead")),"Tier 4",IF((AND('Service Line Inventory'!M328='Dropdown Answer Key'!$B$25,'Service Line Inventory'!Q328='Dropdown Answer Key'!$M$25,'Service Line Inventory'!P328='Dropdown Answer Key'!$J$27,S328="Non Lead")),"Tier 4","Tier 5"))))))))</f>
        <v>BLANK</v>
      </c>
      <c r="U328" s="101" t="str">
        <f t="shared" si="21"/>
        <v>NO</v>
      </c>
      <c r="V328" s="75" t="str">
        <f t="shared" si="22"/>
        <v>NO</v>
      </c>
      <c r="W328" s="75" t="str">
        <f t="shared" si="23"/>
        <v>NO</v>
      </c>
      <c r="X328" s="107"/>
      <c r="Y328" s="76"/>
      <c r="Z328" s="77"/>
    </row>
    <row r="329" spans="1:26" x14ac:dyDescent="0.3">
      <c r="A329" s="47">
        <v>1770</v>
      </c>
      <c r="B329" s="73" t="s">
        <v>76</v>
      </c>
      <c r="C329" s="125" t="s">
        <v>529</v>
      </c>
      <c r="D329" s="73" t="s">
        <v>73</v>
      </c>
      <c r="E329" s="73" t="s">
        <v>81</v>
      </c>
      <c r="F329" s="73" t="s">
        <v>81</v>
      </c>
      <c r="G329" s="90" t="s">
        <v>987</v>
      </c>
      <c r="H329" s="94" t="s">
        <v>73</v>
      </c>
      <c r="I329" s="82" t="s">
        <v>72</v>
      </c>
      <c r="J329" s="74" t="s">
        <v>989</v>
      </c>
      <c r="K329" s="74" t="s">
        <v>989</v>
      </c>
      <c r="L329" s="94" t="str">
        <f t="shared" si="20"/>
        <v>Non Lead</v>
      </c>
      <c r="M329" s="110"/>
      <c r="N329" s="82"/>
      <c r="O329" s="82"/>
      <c r="P329" s="82"/>
      <c r="Q329" s="81"/>
      <c r="R329" s="82"/>
      <c r="S329" s="113" t="str">
        <f>IF(OR(B329="",$C$3="",$G$3=""),"ERROR",IF(AND(B329='Dropdown Answer Key'!$B$12,OR(E329="Lead",E329="U, May have L",E329="COM",E329="")),"Lead",IF(AND(B329='Dropdown Answer Key'!$B$12,OR(AND(E329="GALV",H329="Y"),AND(E329="GALV",H329="UN"),AND(E329="GALV",H329=""))),"GRR",IF(AND(B329='Dropdown Answer Key'!$B$12,E329="Unknown"),"Unknown SL",IF(AND(B329='Dropdown Answer Key'!$B$13,OR(F329="Lead",F329="U, May have L",F329="COM",F329="")),"Lead",IF(AND(B329='Dropdown Answer Key'!$B$13,OR(AND(F329="GALV",H329="Y"),AND(F329="GALV",H329="UN"),AND(F329="GALV",H329=""))),"GRR",IF(AND(B329='Dropdown Answer Key'!$B$13,F329="Unknown"),"Unknown SL",IF(AND(B329='Dropdown Answer Key'!$B$14,OR(E329="Lead",E329="U, May have L",E329="COM",E329="")),"Lead",IF(AND(B329='Dropdown Answer Key'!$B$14,OR(F329="Lead",F329="U, May have L",F329="COM",F329="")),"Lead",IF(AND(B329='Dropdown Answer Key'!$B$14,OR(AND(E329="GALV",H329="Y"),AND(E329="GALV",H329="UN"),AND(E329="GALV",H329=""),AND(F329="GALV",H329="Y"),AND(F329="GALV",H329="UN"),AND(F329="GALV",H329=""),AND(F329="GALV",I329="Y"),AND(F329="GALV",I329="UN"),AND(F329="GALV",I329=""))),"GRR",IF(AND(B329='Dropdown Answer Key'!$B$14,OR(E329="Unknown",F329="Unknown")),"Unknown SL","Non Lead")))))))))))</f>
        <v>Non Lead</v>
      </c>
      <c r="T329" s="114" t="str">
        <f>IF(OR(M329="",Q329="",S329="ERROR"),"BLANK",IF((AND(M329='Dropdown Answer Key'!$B$25,OR('Service Line Inventory'!S329="Lead",S329="Unknown SL"))),"Tier 1",IF(AND('Service Line Inventory'!M329='Dropdown Answer Key'!$B$26,OR('Service Line Inventory'!S329="Lead",S329="Unknown SL")),"Tier 2",IF(AND('Service Line Inventory'!M329='Dropdown Answer Key'!$B$27,OR('Service Line Inventory'!S329="Lead",S329="Unknown SL")),"Tier 2",IF('Service Line Inventory'!S329="GRR","Tier 3",IF((AND('Service Line Inventory'!M329='Dropdown Answer Key'!$B$25,'Service Line Inventory'!Q329='Dropdown Answer Key'!$M$25,O329='Dropdown Answer Key'!$G$27,'Service Line Inventory'!P329='Dropdown Answer Key'!$J$27,S329="Non Lead")),"Tier 4",IF((AND('Service Line Inventory'!M329='Dropdown Answer Key'!$B$25,'Service Line Inventory'!Q329='Dropdown Answer Key'!$M$25,O329='Dropdown Answer Key'!$G$27,S329="Non Lead")),"Tier 4",IF((AND('Service Line Inventory'!M329='Dropdown Answer Key'!$B$25,'Service Line Inventory'!Q329='Dropdown Answer Key'!$M$25,'Service Line Inventory'!P329='Dropdown Answer Key'!$J$27,S329="Non Lead")),"Tier 4","Tier 5"))))))))</f>
        <v>BLANK</v>
      </c>
      <c r="U329" s="115" t="str">
        <f t="shared" si="21"/>
        <v>NO</v>
      </c>
      <c r="V329" s="114" t="str">
        <f t="shared" si="22"/>
        <v>NO</v>
      </c>
      <c r="W329" s="114" t="str">
        <f t="shared" si="23"/>
        <v>NO</v>
      </c>
      <c r="X329" s="108"/>
      <c r="Y329" s="97"/>
      <c r="Z329" s="77"/>
    </row>
    <row r="330" spans="1:26" x14ac:dyDescent="0.3">
      <c r="A330" s="47">
        <v>1790</v>
      </c>
      <c r="B330" s="73" t="s">
        <v>76</v>
      </c>
      <c r="C330" s="125" t="s">
        <v>1051</v>
      </c>
      <c r="D330" s="73" t="s">
        <v>73</v>
      </c>
      <c r="E330" s="73" t="s">
        <v>81</v>
      </c>
      <c r="F330" s="73" t="s">
        <v>81</v>
      </c>
      <c r="G330" s="90" t="s">
        <v>987</v>
      </c>
      <c r="H330" s="94" t="s">
        <v>73</v>
      </c>
      <c r="I330" s="82" t="s">
        <v>72</v>
      </c>
      <c r="J330" s="74" t="s">
        <v>989</v>
      </c>
      <c r="K330" s="74" t="s">
        <v>989</v>
      </c>
      <c r="L330" s="93" t="str">
        <f t="shared" si="20"/>
        <v>Non Lead</v>
      </c>
      <c r="M330" s="109"/>
      <c r="N330" s="73"/>
      <c r="O330" s="73"/>
      <c r="P330" s="73"/>
      <c r="Q330" s="72"/>
      <c r="R330" s="73"/>
      <c r="S330" s="98" t="str">
        <f>IF(OR(B330="",$C$3="",$G$3=""),"ERROR",IF(AND(B330='Dropdown Answer Key'!$B$12,OR(E330="Lead",E330="U, May have L",E330="COM",E330="")),"Lead",IF(AND(B330='Dropdown Answer Key'!$B$12,OR(AND(E330="GALV",H330="Y"),AND(E330="GALV",H330="UN"),AND(E330="GALV",H330=""))),"GRR",IF(AND(B330='Dropdown Answer Key'!$B$12,E330="Unknown"),"Unknown SL",IF(AND(B330='Dropdown Answer Key'!$B$13,OR(F330="Lead",F330="U, May have L",F330="COM",F330="")),"Lead",IF(AND(B330='Dropdown Answer Key'!$B$13,OR(AND(F330="GALV",H330="Y"),AND(F330="GALV",H330="UN"),AND(F330="GALV",H330=""))),"GRR",IF(AND(B330='Dropdown Answer Key'!$B$13,F330="Unknown"),"Unknown SL",IF(AND(B330='Dropdown Answer Key'!$B$14,OR(E330="Lead",E330="U, May have L",E330="COM",E330="")),"Lead",IF(AND(B330='Dropdown Answer Key'!$B$14,OR(F330="Lead",F330="U, May have L",F330="COM",F330="")),"Lead",IF(AND(B330='Dropdown Answer Key'!$B$14,OR(AND(E330="GALV",H330="Y"),AND(E330="GALV",H330="UN"),AND(E330="GALV",H330=""),AND(F330="GALV",H330="Y"),AND(F330="GALV",H330="UN"),AND(F330="GALV",H330=""),AND(F330="GALV",I330="Y"),AND(F330="GALV",I330="UN"),AND(F330="GALV",I330=""))),"GRR",IF(AND(B330='Dropdown Answer Key'!$B$14,OR(E330="Unknown",F330="Unknown")),"Unknown SL","Non Lead")))))))))))</f>
        <v>Non Lead</v>
      </c>
      <c r="T330" s="75" t="str">
        <f>IF(OR(M330="",Q330="",S330="ERROR"),"BLANK",IF((AND(M330='Dropdown Answer Key'!$B$25,OR('Service Line Inventory'!S330="Lead",S330="Unknown SL"))),"Tier 1",IF(AND('Service Line Inventory'!M330='Dropdown Answer Key'!$B$26,OR('Service Line Inventory'!S330="Lead",S330="Unknown SL")),"Tier 2",IF(AND('Service Line Inventory'!M330='Dropdown Answer Key'!$B$27,OR('Service Line Inventory'!S330="Lead",S330="Unknown SL")),"Tier 2",IF('Service Line Inventory'!S330="GRR","Tier 3",IF((AND('Service Line Inventory'!M330='Dropdown Answer Key'!$B$25,'Service Line Inventory'!Q330='Dropdown Answer Key'!$M$25,O330='Dropdown Answer Key'!$G$27,'Service Line Inventory'!P330='Dropdown Answer Key'!$J$27,S330="Non Lead")),"Tier 4",IF((AND('Service Line Inventory'!M330='Dropdown Answer Key'!$B$25,'Service Line Inventory'!Q330='Dropdown Answer Key'!$M$25,O330='Dropdown Answer Key'!$G$27,S330="Non Lead")),"Tier 4",IF((AND('Service Line Inventory'!M330='Dropdown Answer Key'!$B$25,'Service Line Inventory'!Q330='Dropdown Answer Key'!$M$25,'Service Line Inventory'!P330='Dropdown Answer Key'!$J$27,S330="Non Lead")),"Tier 4","Tier 5"))))))))</f>
        <v>BLANK</v>
      </c>
      <c r="U330" s="101" t="str">
        <f t="shared" si="21"/>
        <v>NO</v>
      </c>
      <c r="V330" s="75" t="str">
        <f t="shared" si="22"/>
        <v>NO</v>
      </c>
      <c r="W330" s="75" t="str">
        <f t="shared" si="23"/>
        <v>NO</v>
      </c>
      <c r="X330" s="107"/>
      <c r="Y330" s="76"/>
      <c r="Z330" s="77"/>
    </row>
    <row r="331" spans="1:26" x14ac:dyDescent="0.3">
      <c r="A331" s="47">
        <v>1800</v>
      </c>
      <c r="B331" s="73" t="s">
        <v>76</v>
      </c>
      <c r="C331" s="125" t="s">
        <v>1052</v>
      </c>
      <c r="D331" s="73" t="s">
        <v>73</v>
      </c>
      <c r="E331" s="73" t="s">
        <v>81</v>
      </c>
      <c r="F331" s="73" t="s">
        <v>81</v>
      </c>
      <c r="G331" s="90" t="s">
        <v>987</v>
      </c>
      <c r="H331" s="94" t="s">
        <v>73</v>
      </c>
      <c r="I331" s="82" t="s">
        <v>72</v>
      </c>
      <c r="J331" s="74" t="s">
        <v>989</v>
      </c>
      <c r="K331" s="74" t="s">
        <v>989</v>
      </c>
      <c r="L331" s="94" t="str">
        <f t="shared" si="20"/>
        <v>Non Lead</v>
      </c>
      <c r="M331" s="110"/>
      <c r="N331" s="82"/>
      <c r="O331" s="82"/>
      <c r="P331" s="82"/>
      <c r="Q331" s="81"/>
      <c r="R331" s="82"/>
      <c r="S331" s="113" t="str">
        <f>IF(OR(B331="",$C$3="",$G$3=""),"ERROR",IF(AND(B331='Dropdown Answer Key'!$B$12,OR(E331="Lead",E331="U, May have L",E331="COM",E331="")),"Lead",IF(AND(B331='Dropdown Answer Key'!$B$12,OR(AND(E331="GALV",H331="Y"),AND(E331="GALV",H331="UN"),AND(E331="GALV",H331=""))),"GRR",IF(AND(B331='Dropdown Answer Key'!$B$12,E331="Unknown"),"Unknown SL",IF(AND(B331='Dropdown Answer Key'!$B$13,OR(F331="Lead",F331="U, May have L",F331="COM",F331="")),"Lead",IF(AND(B331='Dropdown Answer Key'!$B$13,OR(AND(F331="GALV",H331="Y"),AND(F331="GALV",H331="UN"),AND(F331="GALV",H331=""))),"GRR",IF(AND(B331='Dropdown Answer Key'!$B$13,F331="Unknown"),"Unknown SL",IF(AND(B331='Dropdown Answer Key'!$B$14,OR(E331="Lead",E331="U, May have L",E331="COM",E331="")),"Lead",IF(AND(B331='Dropdown Answer Key'!$B$14,OR(F331="Lead",F331="U, May have L",F331="COM",F331="")),"Lead",IF(AND(B331='Dropdown Answer Key'!$B$14,OR(AND(E331="GALV",H331="Y"),AND(E331="GALV",H331="UN"),AND(E331="GALV",H331=""),AND(F331="GALV",H331="Y"),AND(F331="GALV",H331="UN"),AND(F331="GALV",H331=""),AND(F331="GALV",I331="Y"),AND(F331="GALV",I331="UN"),AND(F331="GALV",I331=""))),"GRR",IF(AND(B331='Dropdown Answer Key'!$B$14,OR(E331="Unknown",F331="Unknown")),"Unknown SL","Non Lead")))))))))))</f>
        <v>Non Lead</v>
      </c>
      <c r="T331" s="114" t="str">
        <f>IF(OR(M331="",Q331="",S331="ERROR"),"BLANK",IF((AND(M331='Dropdown Answer Key'!$B$25,OR('Service Line Inventory'!S331="Lead",S331="Unknown SL"))),"Tier 1",IF(AND('Service Line Inventory'!M331='Dropdown Answer Key'!$B$26,OR('Service Line Inventory'!S331="Lead",S331="Unknown SL")),"Tier 2",IF(AND('Service Line Inventory'!M331='Dropdown Answer Key'!$B$27,OR('Service Line Inventory'!S331="Lead",S331="Unknown SL")),"Tier 2",IF('Service Line Inventory'!S331="GRR","Tier 3",IF((AND('Service Line Inventory'!M331='Dropdown Answer Key'!$B$25,'Service Line Inventory'!Q331='Dropdown Answer Key'!$M$25,O331='Dropdown Answer Key'!$G$27,'Service Line Inventory'!P331='Dropdown Answer Key'!$J$27,S331="Non Lead")),"Tier 4",IF((AND('Service Line Inventory'!M331='Dropdown Answer Key'!$B$25,'Service Line Inventory'!Q331='Dropdown Answer Key'!$M$25,O331='Dropdown Answer Key'!$G$27,S331="Non Lead")),"Tier 4",IF((AND('Service Line Inventory'!M331='Dropdown Answer Key'!$B$25,'Service Line Inventory'!Q331='Dropdown Answer Key'!$M$25,'Service Line Inventory'!P331='Dropdown Answer Key'!$J$27,S331="Non Lead")),"Tier 4","Tier 5"))))))))</f>
        <v>BLANK</v>
      </c>
      <c r="U331" s="115" t="str">
        <f t="shared" si="21"/>
        <v>NO</v>
      </c>
      <c r="V331" s="114" t="str">
        <f t="shared" si="22"/>
        <v>NO</v>
      </c>
      <c r="W331" s="114" t="str">
        <f t="shared" si="23"/>
        <v>NO</v>
      </c>
      <c r="X331" s="108"/>
      <c r="Y331" s="97"/>
      <c r="Z331" s="77"/>
    </row>
    <row r="332" spans="1:26" x14ac:dyDescent="0.3">
      <c r="A332" s="47">
        <v>1810</v>
      </c>
      <c r="B332" s="73" t="s">
        <v>76</v>
      </c>
      <c r="C332" s="125" t="s">
        <v>1053</v>
      </c>
      <c r="D332" s="73" t="s">
        <v>73</v>
      </c>
      <c r="E332" s="73" t="s">
        <v>81</v>
      </c>
      <c r="F332" s="73" t="s">
        <v>74</v>
      </c>
      <c r="G332" s="90" t="s">
        <v>987</v>
      </c>
      <c r="H332" s="94" t="s">
        <v>73</v>
      </c>
      <c r="I332" s="82" t="s">
        <v>72</v>
      </c>
      <c r="J332" s="74" t="s">
        <v>989</v>
      </c>
      <c r="K332" s="74" t="s">
        <v>989</v>
      </c>
      <c r="L332" s="93" t="str">
        <f t="shared" si="20"/>
        <v>Non Lead</v>
      </c>
      <c r="M332" s="109"/>
      <c r="N332" s="73"/>
      <c r="O332" s="73"/>
      <c r="P332" s="73"/>
      <c r="Q332" s="72"/>
      <c r="R332" s="73"/>
      <c r="S332" s="98" t="str">
        <f>IF(OR(B332="",$C$3="",$G$3=""),"ERROR",IF(AND(B332='Dropdown Answer Key'!$B$12,OR(E332="Lead",E332="U, May have L",E332="COM",E332="")),"Lead",IF(AND(B332='Dropdown Answer Key'!$B$12,OR(AND(E332="GALV",H332="Y"),AND(E332="GALV",H332="UN"),AND(E332="GALV",H332=""))),"GRR",IF(AND(B332='Dropdown Answer Key'!$B$12,E332="Unknown"),"Unknown SL",IF(AND(B332='Dropdown Answer Key'!$B$13,OR(F332="Lead",F332="U, May have L",F332="COM",F332="")),"Lead",IF(AND(B332='Dropdown Answer Key'!$B$13,OR(AND(F332="GALV",H332="Y"),AND(F332="GALV",H332="UN"),AND(F332="GALV",H332=""))),"GRR",IF(AND(B332='Dropdown Answer Key'!$B$13,F332="Unknown"),"Unknown SL",IF(AND(B332='Dropdown Answer Key'!$B$14,OR(E332="Lead",E332="U, May have L",E332="COM",E332="")),"Lead",IF(AND(B332='Dropdown Answer Key'!$B$14,OR(F332="Lead",F332="U, May have L",F332="COM",F332="")),"Lead",IF(AND(B332='Dropdown Answer Key'!$B$14,OR(AND(E332="GALV",H332="Y"),AND(E332="GALV",H332="UN"),AND(E332="GALV",H332=""),AND(F332="GALV",H332="Y"),AND(F332="GALV",H332="UN"),AND(F332="GALV",H332=""),AND(F332="GALV",I332="Y"),AND(F332="GALV",I332="UN"),AND(F332="GALV",I332=""))),"GRR",IF(AND(B332='Dropdown Answer Key'!$B$14,OR(E332="Unknown",F332="Unknown")),"Unknown SL","Non Lead")))))))))))</f>
        <v>Non Lead</v>
      </c>
      <c r="T332" s="75" t="str">
        <f>IF(OR(M332="",Q332="",S332="ERROR"),"BLANK",IF((AND(M332='Dropdown Answer Key'!$B$25,OR('Service Line Inventory'!S332="Lead",S332="Unknown SL"))),"Tier 1",IF(AND('Service Line Inventory'!M332='Dropdown Answer Key'!$B$26,OR('Service Line Inventory'!S332="Lead",S332="Unknown SL")),"Tier 2",IF(AND('Service Line Inventory'!M332='Dropdown Answer Key'!$B$27,OR('Service Line Inventory'!S332="Lead",S332="Unknown SL")),"Tier 2",IF('Service Line Inventory'!S332="GRR","Tier 3",IF((AND('Service Line Inventory'!M332='Dropdown Answer Key'!$B$25,'Service Line Inventory'!Q332='Dropdown Answer Key'!$M$25,O332='Dropdown Answer Key'!$G$27,'Service Line Inventory'!P332='Dropdown Answer Key'!$J$27,S332="Non Lead")),"Tier 4",IF((AND('Service Line Inventory'!M332='Dropdown Answer Key'!$B$25,'Service Line Inventory'!Q332='Dropdown Answer Key'!$M$25,O332='Dropdown Answer Key'!$G$27,S332="Non Lead")),"Tier 4",IF((AND('Service Line Inventory'!M332='Dropdown Answer Key'!$B$25,'Service Line Inventory'!Q332='Dropdown Answer Key'!$M$25,'Service Line Inventory'!P332='Dropdown Answer Key'!$J$27,S332="Non Lead")),"Tier 4","Tier 5"))))))))</f>
        <v>BLANK</v>
      </c>
      <c r="U332" s="101" t="str">
        <f t="shared" si="21"/>
        <v>NO</v>
      </c>
      <c r="V332" s="75" t="str">
        <f t="shared" si="22"/>
        <v>NO</v>
      </c>
      <c r="W332" s="75" t="str">
        <f t="shared" si="23"/>
        <v>NO</v>
      </c>
      <c r="X332" s="107"/>
      <c r="Y332" s="76"/>
      <c r="Z332" s="77"/>
    </row>
    <row r="333" spans="1:26" x14ac:dyDescent="0.3">
      <c r="A333" s="47">
        <v>1815</v>
      </c>
      <c r="B333" s="73" t="s">
        <v>76</v>
      </c>
      <c r="C333" s="125" t="s">
        <v>1054</v>
      </c>
      <c r="D333" s="73" t="s">
        <v>73</v>
      </c>
      <c r="E333" s="73" t="s">
        <v>81</v>
      </c>
      <c r="F333" s="73" t="s">
        <v>81</v>
      </c>
      <c r="G333" s="90" t="s">
        <v>987</v>
      </c>
      <c r="H333" s="94" t="s">
        <v>73</v>
      </c>
      <c r="I333" s="82" t="s">
        <v>72</v>
      </c>
      <c r="J333" s="74" t="s">
        <v>989</v>
      </c>
      <c r="K333" s="74" t="s">
        <v>989</v>
      </c>
      <c r="L333" s="94" t="str">
        <f t="shared" si="20"/>
        <v>Non Lead</v>
      </c>
      <c r="M333" s="110"/>
      <c r="N333" s="82"/>
      <c r="O333" s="82"/>
      <c r="P333" s="82"/>
      <c r="Q333" s="81"/>
      <c r="R333" s="82"/>
      <c r="S333" s="113" t="str">
        <f>IF(OR(B333="",$C$3="",$G$3=""),"ERROR",IF(AND(B333='Dropdown Answer Key'!$B$12,OR(E333="Lead",E333="U, May have L",E333="COM",E333="")),"Lead",IF(AND(B333='Dropdown Answer Key'!$B$12,OR(AND(E333="GALV",H333="Y"),AND(E333="GALV",H333="UN"),AND(E333="GALV",H333=""))),"GRR",IF(AND(B333='Dropdown Answer Key'!$B$12,E333="Unknown"),"Unknown SL",IF(AND(B333='Dropdown Answer Key'!$B$13,OR(F333="Lead",F333="U, May have L",F333="COM",F333="")),"Lead",IF(AND(B333='Dropdown Answer Key'!$B$13,OR(AND(F333="GALV",H333="Y"),AND(F333="GALV",H333="UN"),AND(F333="GALV",H333=""))),"GRR",IF(AND(B333='Dropdown Answer Key'!$B$13,F333="Unknown"),"Unknown SL",IF(AND(B333='Dropdown Answer Key'!$B$14,OR(E333="Lead",E333="U, May have L",E333="COM",E333="")),"Lead",IF(AND(B333='Dropdown Answer Key'!$B$14,OR(F333="Lead",F333="U, May have L",F333="COM",F333="")),"Lead",IF(AND(B333='Dropdown Answer Key'!$B$14,OR(AND(E333="GALV",H333="Y"),AND(E333="GALV",H333="UN"),AND(E333="GALV",H333=""),AND(F333="GALV",H333="Y"),AND(F333="GALV",H333="UN"),AND(F333="GALV",H333=""),AND(F333="GALV",I333="Y"),AND(F333="GALV",I333="UN"),AND(F333="GALV",I333=""))),"GRR",IF(AND(B333='Dropdown Answer Key'!$B$14,OR(E333="Unknown",F333="Unknown")),"Unknown SL","Non Lead")))))))))))</f>
        <v>Non Lead</v>
      </c>
      <c r="T333" s="114" t="str">
        <f>IF(OR(M333="",Q333="",S333="ERROR"),"BLANK",IF((AND(M333='Dropdown Answer Key'!$B$25,OR('Service Line Inventory'!S333="Lead",S333="Unknown SL"))),"Tier 1",IF(AND('Service Line Inventory'!M333='Dropdown Answer Key'!$B$26,OR('Service Line Inventory'!S333="Lead",S333="Unknown SL")),"Tier 2",IF(AND('Service Line Inventory'!M333='Dropdown Answer Key'!$B$27,OR('Service Line Inventory'!S333="Lead",S333="Unknown SL")),"Tier 2",IF('Service Line Inventory'!S333="GRR","Tier 3",IF((AND('Service Line Inventory'!M333='Dropdown Answer Key'!$B$25,'Service Line Inventory'!Q333='Dropdown Answer Key'!$M$25,O333='Dropdown Answer Key'!$G$27,'Service Line Inventory'!P333='Dropdown Answer Key'!$J$27,S333="Non Lead")),"Tier 4",IF((AND('Service Line Inventory'!M333='Dropdown Answer Key'!$B$25,'Service Line Inventory'!Q333='Dropdown Answer Key'!$M$25,O333='Dropdown Answer Key'!$G$27,S333="Non Lead")),"Tier 4",IF((AND('Service Line Inventory'!M333='Dropdown Answer Key'!$B$25,'Service Line Inventory'!Q333='Dropdown Answer Key'!$M$25,'Service Line Inventory'!P333='Dropdown Answer Key'!$J$27,S333="Non Lead")),"Tier 4","Tier 5"))))))))</f>
        <v>BLANK</v>
      </c>
      <c r="U333" s="115" t="str">
        <f t="shared" si="21"/>
        <v>NO</v>
      </c>
      <c r="V333" s="114" t="str">
        <f t="shared" si="22"/>
        <v>NO</v>
      </c>
      <c r="W333" s="114" t="str">
        <f t="shared" si="23"/>
        <v>NO</v>
      </c>
      <c r="X333" s="108"/>
      <c r="Y333" s="97"/>
      <c r="Z333" s="77"/>
    </row>
    <row r="334" spans="1:26" x14ac:dyDescent="0.3">
      <c r="A334" s="47">
        <v>1820</v>
      </c>
      <c r="B334" s="73" t="s">
        <v>76</v>
      </c>
      <c r="C334" s="125" t="s">
        <v>1055</v>
      </c>
      <c r="D334" s="73" t="s">
        <v>73</v>
      </c>
      <c r="E334" s="73" t="s">
        <v>81</v>
      </c>
      <c r="F334" s="73" t="s">
        <v>81</v>
      </c>
      <c r="G334" s="90" t="s">
        <v>987</v>
      </c>
      <c r="H334" s="94" t="s">
        <v>73</v>
      </c>
      <c r="I334" s="82" t="s">
        <v>72</v>
      </c>
      <c r="J334" s="74" t="s">
        <v>989</v>
      </c>
      <c r="K334" s="74" t="s">
        <v>989</v>
      </c>
      <c r="L334" s="93" t="str">
        <f t="shared" si="20"/>
        <v>Non Lead</v>
      </c>
      <c r="M334" s="109"/>
      <c r="N334" s="73"/>
      <c r="O334" s="73"/>
      <c r="P334" s="73"/>
      <c r="Q334" s="72"/>
      <c r="R334" s="73"/>
      <c r="S334" s="98" t="str">
        <f>IF(OR(B334="",$C$3="",$G$3=""),"ERROR",IF(AND(B334='Dropdown Answer Key'!$B$12,OR(E334="Lead",E334="U, May have L",E334="COM",E334="")),"Lead",IF(AND(B334='Dropdown Answer Key'!$B$12,OR(AND(E334="GALV",H334="Y"),AND(E334="GALV",H334="UN"),AND(E334="GALV",H334=""))),"GRR",IF(AND(B334='Dropdown Answer Key'!$B$12,E334="Unknown"),"Unknown SL",IF(AND(B334='Dropdown Answer Key'!$B$13,OR(F334="Lead",F334="U, May have L",F334="COM",F334="")),"Lead",IF(AND(B334='Dropdown Answer Key'!$B$13,OR(AND(F334="GALV",H334="Y"),AND(F334="GALV",H334="UN"),AND(F334="GALV",H334=""))),"GRR",IF(AND(B334='Dropdown Answer Key'!$B$13,F334="Unknown"),"Unknown SL",IF(AND(B334='Dropdown Answer Key'!$B$14,OR(E334="Lead",E334="U, May have L",E334="COM",E334="")),"Lead",IF(AND(B334='Dropdown Answer Key'!$B$14,OR(F334="Lead",F334="U, May have L",F334="COM",F334="")),"Lead",IF(AND(B334='Dropdown Answer Key'!$B$14,OR(AND(E334="GALV",H334="Y"),AND(E334="GALV",H334="UN"),AND(E334="GALV",H334=""),AND(F334="GALV",H334="Y"),AND(F334="GALV",H334="UN"),AND(F334="GALV",H334=""),AND(F334="GALV",I334="Y"),AND(F334="GALV",I334="UN"),AND(F334="GALV",I334=""))),"GRR",IF(AND(B334='Dropdown Answer Key'!$B$14,OR(E334="Unknown",F334="Unknown")),"Unknown SL","Non Lead")))))))))))</f>
        <v>Non Lead</v>
      </c>
      <c r="T334" s="75" t="str">
        <f>IF(OR(M334="",Q334="",S334="ERROR"),"BLANK",IF((AND(M334='Dropdown Answer Key'!$B$25,OR('Service Line Inventory'!S334="Lead",S334="Unknown SL"))),"Tier 1",IF(AND('Service Line Inventory'!M334='Dropdown Answer Key'!$B$26,OR('Service Line Inventory'!S334="Lead",S334="Unknown SL")),"Tier 2",IF(AND('Service Line Inventory'!M334='Dropdown Answer Key'!$B$27,OR('Service Line Inventory'!S334="Lead",S334="Unknown SL")),"Tier 2",IF('Service Line Inventory'!S334="GRR","Tier 3",IF((AND('Service Line Inventory'!M334='Dropdown Answer Key'!$B$25,'Service Line Inventory'!Q334='Dropdown Answer Key'!$M$25,O334='Dropdown Answer Key'!$G$27,'Service Line Inventory'!P334='Dropdown Answer Key'!$J$27,S334="Non Lead")),"Tier 4",IF((AND('Service Line Inventory'!M334='Dropdown Answer Key'!$B$25,'Service Line Inventory'!Q334='Dropdown Answer Key'!$M$25,O334='Dropdown Answer Key'!$G$27,S334="Non Lead")),"Tier 4",IF((AND('Service Line Inventory'!M334='Dropdown Answer Key'!$B$25,'Service Line Inventory'!Q334='Dropdown Answer Key'!$M$25,'Service Line Inventory'!P334='Dropdown Answer Key'!$J$27,S334="Non Lead")),"Tier 4","Tier 5"))))))))</f>
        <v>BLANK</v>
      </c>
      <c r="U334" s="101" t="str">
        <f t="shared" si="21"/>
        <v>NO</v>
      </c>
      <c r="V334" s="75" t="str">
        <f t="shared" si="22"/>
        <v>NO</v>
      </c>
      <c r="W334" s="75" t="str">
        <f t="shared" si="23"/>
        <v>NO</v>
      </c>
      <c r="X334" s="107"/>
      <c r="Y334" s="76"/>
      <c r="Z334" s="77"/>
    </row>
    <row r="335" spans="1:26" x14ac:dyDescent="0.3">
      <c r="A335" s="47">
        <v>1830</v>
      </c>
      <c r="B335" s="73" t="s">
        <v>76</v>
      </c>
      <c r="C335" s="125" t="s">
        <v>530</v>
      </c>
      <c r="D335" s="73" t="s">
        <v>73</v>
      </c>
      <c r="E335" s="73" t="s">
        <v>81</v>
      </c>
      <c r="F335" s="73" t="s">
        <v>81</v>
      </c>
      <c r="G335" s="90" t="s">
        <v>987</v>
      </c>
      <c r="H335" s="94" t="s">
        <v>73</v>
      </c>
      <c r="I335" s="82" t="s">
        <v>72</v>
      </c>
      <c r="J335" s="74" t="s">
        <v>989</v>
      </c>
      <c r="K335" s="74" t="s">
        <v>989</v>
      </c>
      <c r="L335" s="94" t="str">
        <f t="shared" si="20"/>
        <v>Non Lead</v>
      </c>
      <c r="M335" s="110"/>
      <c r="N335" s="82"/>
      <c r="O335" s="82"/>
      <c r="P335" s="82"/>
      <c r="Q335" s="81"/>
      <c r="R335" s="82"/>
      <c r="S335" s="113" t="str">
        <f>IF(OR(B335="",$C$3="",$G$3=""),"ERROR",IF(AND(B335='Dropdown Answer Key'!$B$12,OR(E335="Lead",E335="U, May have L",E335="COM",E335="")),"Lead",IF(AND(B335='Dropdown Answer Key'!$B$12,OR(AND(E335="GALV",H335="Y"),AND(E335="GALV",H335="UN"),AND(E335="GALV",H335=""))),"GRR",IF(AND(B335='Dropdown Answer Key'!$B$12,E335="Unknown"),"Unknown SL",IF(AND(B335='Dropdown Answer Key'!$B$13,OR(F335="Lead",F335="U, May have L",F335="COM",F335="")),"Lead",IF(AND(B335='Dropdown Answer Key'!$B$13,OR(AND(F335="GALV",H335="Y"),AND(F335="GALV",H335="UN"),AND(F335="GALV",H335=""))),"GRR",IF(AND(B335='Dropdown Answer Key'!$B$13,F335="Unknown"),"Unknown SL",IF(AND(B335='Dropdown Answer Key'!$B$14,OR(E335="Lead",E335="U, May have L",E335="COM",E335="")),"Lead",IF(AND(B335='Dropdown Answer Key'!$B$14,OR(F335="Lead",F335="U, May have L",F335="COM",F335="")),"Lead",IF(AND(B335='Dropdown Answer Key'!$B$14,OR(AND(E335="GALV",H335="Y"),AND(E335="GALV",H335="UN"),AND(E335="GALV",H335=""),AND(F335="GALV",H335="Y"),AND(F335="GALV",H335="UN"),AND(F335="GALV",H335=""),AND(F335="GALV",I335="Y"),AND(F335="GALV",I335="UN"),AND(F335="GALV",I335=""))),"GRR",IF(AND(B335='Dropdown Answer Key'!$B$14,OR(E335="Unknown",F335="Unknown")),"Unknown SL","Non Lead")))))))))))</f>
        <v>Non Lead</v>
      </c>
      <c r="T335" s="114" t="str">
        <f>IF(OR(M335="",Q335="",S335="ERROR"),"BLANK",IF((AND(M335='Dropdown Answer Key'!$B$25,OR('Service Line Inventory'!S335="Lead",S335="Unknown SL"))),"Tier 1",IF(AND('Service Line Inventory'!M335='Dropdown Answer Key'!$B$26,OR('Service Line Inventory'!S335="Lead",S335="Unknown SL")),"Tier 2",IF(AND('Service Line Inventory'!M335='Dropdown Answer Key'!$B$27,OR('Service Line Inventory'!S335="Lead",S335="Unknown SL")),"Tier 2",IF('Service Line Inventory'!S335="GRR","Tier 3",IF((AND('Service Line Inventory'!M335='Dropdown Answer Key'!$B$25,'Service Line Inventory'!Q335='Dropdown Answer Key'!$M$25,O335='Dropdown Answer Key'!$G$27,'Service Line Inventory'!P335='Dropdown Answer Key'!$J$27,S335="Non Lead")),"Tier 4",IF((AND('Service Line Inventory'!M335='Dropdown Answer Key'!$B$25,'Service Line Inventory'!Q335='Dropdown Answer Key'!$M$25,O335='Dropdown Answer Key'!$G$27,S335="Non Lead")),"Tier 4",IF((AND('Service Line Inventory'!M335='Dropdown Answer Key'!$B$25,'Service Line Inventory'!Q335='Dropdown Answer Key'!$M$25,'Service Line Inventory'!P335='Dropdown Answer Key'!$J$27,S335="Non Lead")),"Tier 4","Tier 5"))))))))</f>
        <v>BLANK</v>
      </c>
      <c r="U335" s="115" t="str">
        <f t="shared" si="21"/>
        <v>NO</v>
      </c>
      <c r="V335" s="114" t="str">
        <f t="shared" si="22"/>
        <v>NO</v>
      </c>
      <c r="W335" s="114" t="str">
        <f t="shared" si="23"/>
        <v>NO</v>
      </c>
      <c r="X335" s="108"/>
      <c r="Y335" s="97"/>
      <c r="Z335" s="77"/>
    </row>
    <row r="336" spans="1:26" x14ac:dyDescent="0.3">
      <c r="A336" s="47">
        <v>1835</v>
      </c>
      <c r="B336" s="73" t="s">
        <v>76</v>
      </c>
      <c r="C336" s="125" t="s">
        <v>531</v>
      </c>
      <c r="D336" s="73" t="s">
        <v>73</v>
      </c>
      <c r="E336" s="73" t="s">
        <v>81</v>
      </c>
      <c r="F336" s="73" t="s">
        <v>81</v>
      </c>
      <c r="G336" s="90" t="s">
        <v>987</v>
      </c>
      <c r="H336" s="94" t="s">
        <v>73</v>
      </c>
      <c r="I336" s="82" t="s">
        <v>72</v>
      </c>
      <c r="J336" s="74" t="s">
        <v>989</v>
      </c>
      <c r="K336" s="74" t="s">
        <v>989</v>
      </c>
      <c r="L336" s="93" t="str">
        <f t="shared" si="20"/>
        <v>Non Lead</v>
      </c>
      <c r="M336" s="109"/>
      <c r="N336" s="73"/>
      <c r="O336" s="73"/>
      <c r="P336" s="73"/>
      <c r="Q336" s="72"/>
      <c r="R336" s="73"/>
      <c r="S336" s="98" t="str">
        <f>IF(OR(B336="",$C$3="",$G$3=""),"ERROR",IF(AND(B336='Dropdown Answer Key'!$B$12,OR(E336="Lead",E336="U, May have L",E336="COM",E336="")),"Lead",IF(AND(B336='Dropdown Answer Key'!$B$12,OR(AND(E336="GALV",H336="Y"),AND(E336="GALV",H336="UN"),AND(E336="GALV",H336=""))),"GRR",IF(AND(B336='Dropdown Answer Key'!$B$12,E336="Unknown"),"Unknown SL",IF(AND(B336='Dropdown Answer Key'!$B$13,OR(F336="Lead",F336="U, May have L",F336="COM",F336="")),"Lead",IF(AND(B336='Dropdown Answer Key'!$B$13,OR(AND(F336="GALV",H336="Y"),AND(F336="GALV",H336="UN"),AND(F336="GALV",H336=""))),"GRR",IF(AND(B336='Dropdown Answer Key'!$B$13,F336="Unknown"),"Unknown SL",IF(AND(B336='Dropdown Answer Key'!$B$14,OR(E336="Lead",E336="U, May have L",E336="COM",E336="")),"Lead",IF(AND(B336='Dropdown Answer Key'!$B$14,OR(F336="Lead",F336="U, May have L",F336="COM",F336="")),"Lead",IF(AND(B336='Dropdown Answer Key'!$B$14,OR(AND(E336="GALV",H336="Y"),AND(E336="GALV",H336="UN"),AND(E336="GALV",H336=""),AND(F336="GALV",H336="Y"),AND(F336="GALV",H336="UN"),AND(F336="GALV",H336=""),AND(F336="GALV",I336="Y"),AND(F336="GALV",I336="UN"),AND(F336="GALV",I336=""))),"GRR",IF(AND(B336='Dropdown Answer Key'!$B$14,OR(E336="Unknown",F336="Unknown")),"Unknown SL","Non Lead")))))))))))</f>
        <v>Non Lead</v>
      </c>
      <c r="T336" s="75" t="str">
        <f>IF(OR(M336="",Q336="",S336="ERROR"),"BLANK",IF((AND(M336='Dropdown Answer Key'!$B$25,OR('Service Line Inventory'!S336="Lead",S336="Unknown SL"))),"Tier 1",IF(AND('Service Line Inventory'!M336='Dropdown Answer Key'!$B$26,OR('Service Line Inventory'!S336="Lead",S336="Unknown SL")),"Tier 2",IF(AND('Service Line Inventory'!M336='Dropdown Answer Key'!$B$27,OR('Service Line Inventory'!S336="Lead",S336="Unknown SL")),"Tier 2",IF('Service Line Inventory'!S336="GRR","Tier 3",IF((AND('Service Line Inventory'!M336='Dropdown Answer Key'!$B$25,'Service Line Inventory'!Q336='Dropdown Answer Key'!$M$25,O336='Dropdown Answer Key'!$G$27,'Service Line Inventory'!P336='Dropdown Answer Key'!$J$27,S336="Non Lead")),"Tier 4",IF((AND('Service Line Inventory'!M336='Dropdown Answer Key'!$B$25,'Service Line Inventory'!Q336='Dropdown Answer Key'!$M$25,O336='Dropdown Answer Key'!$G$27,S336="Non Lead")),"Tier 4",IF((AND('Service Line Inventory'!M336='Dropdown Answer Key'!$B$25,'Service Line Inventory'!Q336='Dropdown Answer Key'!$M$25,'Service Line Inventory'!P336='Dropdown Answer Key'!$J$27,S336="Non Lead")),"Tier 4","Tier 5"))))))))</f>
        <v>BLANK</v>
      </c>
      <c r="U336" s="101" t="str">
        <f t="shared" si="21"/>
        <v>NO</v>
      </c>
      <c r="V336" s="75" t="str">
        <f t="shared" si="22"/>
        <v>NO</v>
      </c>
      <c r="W336" s="75" t="str">
        <f t="shared" si="23"/>
        <v>NO</v>
      </c>
      <c r="X336" s="107"/>
      <c r="Y336" s="76"/>
      <c r="Z336" s="77"/>
    </row>
    <row r="337" spans="1:26" x14ac:dyDescent="0.3">
      <c r="A337" s="47">
        <v>1837</v>
      </c>
      <c r="B337" s="73" t="s">
        <v>76</v>
      </c>
      <c r="C337" s="125" t="s">
        <v>1056</v>
      </c>
      <c r="D337" s="73" t="s">
        <v>73</v>
      </c>
      <c r="E337" s="73" t="s">
        <v>81</v>
      </c>
      <c r="F337" s="73" t="s">
        <v>81</v>
      </c>
      <c r="G337" s="90" t="s">
        <v>987</v>
      </c>
      <c r="H337" s="94" t="s">
        <v>73</v>
      </c>
      <c r="I337" s="82" t="s">
        <v>72</v>
      </c>
      <c r="J337" s="74" t="s">
        <v>989</v>
      </c>
      <c r="K337" s="74" t="s">
        <v>989</v>
      </c>
      <c r="L337" s="94" t="str">
        <f t="shared" si="20"/>
        <v>Non Lead</v>
      </c>
      <c r="M337" s="110"/>
      <c r="N337" s="82"/>
      <c r="O337" s="82"/>
      <c r="P337" s="82"/>
      <c r="Q337" s="81"/>
      <c r="R337" s="82"/>
      <c r="S337" s="113" t="str">
        <f>IF(OR(B337="",$C$3="",$G$3=""),"ERROR",IF(AND(B337='Dropdown Answer Key'!$B$12,OR(E337="Lead",E337="U, May have L",E337="COM",E337="")),"Lead",IF(AND(B337='Dropdown Answer Key'!$B$12,OR(AND(E337="GALV",H337="Y"),AND(E337="GALV",H337="UN"),AND(E337="GALV",H337=""))),"GRR",IF(AND(B337='Dropdown Answer Key'!$B$12,E337="Unknown"),"Unknown SL",IF(AND(B337='Dropdown Answer Key'!$B$13,OR(F337="Lead",F337="U, May have L",F337="COM",F337="")),"Lead",IF(AND(B337='Dropdown Answer Key'!$B$13,OR(AND(F337="GALV",H337="Y"),AND(F337="GALV",H337="UN"),AND(F337="GALV",H337=""))),"GRR",IF(AND(B337='Dropdown Answer Key'!$B$13,F337="Unknown"),"Unknown SL",IF(AND(B337='Dropdown Answer Key'!$B$14,OR(E337="Lead",E337="U, May have L",E337="COM",E337="")),"Lead",IF(AND(B337='Dropdown Answer Key'!$B$14,OR(F337="Lead",F337="U, May have L",F337="COM",F337="")),"Lead",IF(AND(B337='Dropdown Answer Key'!$B$14,OR(AND(E337="GALV",H337="Y"),AND(E337="GALV",H337="UN"),AND(E337="GALV",H337=""),AND(F337="GALV",H337="Y"),AND(F337="GALV",H337="UN"),AND(F337="GALV",H337=""),AND(F337="GALV",I337="Y"),AND(F337="GALV",I337="UN"),AND(F337="GALV",I337=""))),"GRR",IF(AND(B337='Dropdown Answer Key'!$B$14,OR(E337="Unknown",F337="Unknown")),"Unknown SL","Non Lead")))))))))))</f>
        <v>Non Lead</v>
      </c>
      <c r="T337" s="114" t="str">
        <f>IF(OR(M337="",Q337="",S337="ERROR"),"BLANK",IF((AND(M337='Dropdown Answer Key'!$B$25,OR('Service Line Inventory'!S337="Lead",S337="Unknown SL"))),"Tier 1",IF(AND('Service Line Inventory'!M337='Dropdown Answer Key'!$B$26,OR('Service Line Inventory'!S337="Lead",S337="Unknown SL")),"Tier 2",IF(AND('Service Line Inventory'!M337='Dropdown Answer Key'!$B$27,OR('Service Line Inventory'!S337="Lead",S337="Unknown SL")),"Tier 2",IF('Service Line Inventory'!S337="GRR","Tier 3",IF((AND('Service Line Inventory'!M337='Dropdown Answer Key'!$B$25,'Service Line Inventory'!Q337='Dropdown Answer Key'!$M$25,O337='Dropdown Answer Key'!$G$27,'Service Line Inventory'!P337='Dropdown Answer Key'!$J$27,S337="Non Lead")),"Tier 4",IF((AND('Service Line Inventory'!M337='Dropdown Answer Key'!$B$25,'Service Line Inventory'!Q337='Dropdown Answer Key'!$M$25,O337='Dropdown Answer Key'!$G$27,S337="Non Lead")),"Tier 4",IF((AND('Service Line Inventory'!M337='Dropdown Answer Key'!$B$25,'Service Line Inventory'!Q337='Dropdown Answer Key'!$M$25,'Service Line Inventory'!P337='Dropdown Answer Key'!$J$27,S337="Non Lead")),"Tier 4","Tier 5"))))))))</f>
        <v>BLANK</v>
      </c>
      <c r="U337" s="115" t="str">
        <f t="shared" si="21"/>
        <v>NO</v>
      </c>
      <c r="V337" s="114" t="str">
        <f t="shared" si="22"/>
        <v>NO</v>
      </c>
      <c r="W337" s="114" t="str">
        <f t="shared" si="23"/>
        <v>NO</v>
      </c>
      <c r="X337" s="108"/>
      <c r="Y337" s="97"/>
      <c r="Z337" s="77"/>
    </row>
    <row r="338" spans="1:26" x14ac:dyDescent="0.3">
      <c r="A338" s="47">
        <v>1838</v>
      </c>
      <c r="B338" s="73" t="s">
        <v>76</v>
      </c>
      <c r="C338" s="125" t="s">
        <v>1057</v>
      </c>
      <c r="D338" s="73" t="s">
        <v>73</v>
      </c>
      <c r="E338" s="73" t="s">
        <v>81</v>
      </c>
      <c r="F338" s="73" t="s">
        <v>81</v>
      </c>
      <c r="G338" s="90" t="s">
        <v>987</v>
      </c>
      <c r="H338" s="94" t="s">
        <v>73</v>
      </c>
      <c r="I338" s="82" t="s">
        <v>72</v>
      </c>
      <c r="J338" s="74" t="s">
        <v>989</v>
      </c>
      <c r="K338" s="74" t="s">
        <v>989</v>
      </c>
      <c r="L338" s="93" t="str">
        <f t="shared" si="20"/>
        <v>Non Lead</v>
      </c>
      <c r="M338" s="109"/>
      <c r="N338" s="73"/>
      <c r="O338" s="73"/>
      <c r="P338" s="73"/>
      <c r="Q338" s="72"/>
      <c r="R338" s="73"/>
      <c r="S338" s="98" t="str">
        <f>IF(OR(B338="",$C$3="",$G$3=""),"ERROR",IF(AND(B338='Dropdown Answer Key'!$B$12,OR(E338="Lead",E338="U, May have L",E338="COM",E338="")),"Lead",IF(AND(B338='Dropdown Answer Key'!$B$12,OR(AND(E338="GALV",H338="Y"),AND(E338="GALV",H338="UN"),AND(E338="GALV",H338=""))),"GRR",IF(AND(B338='Dropdown Answer Key'!$B$12,E338="Unknown"),"Unknown SL",IF(AND(B338='Dropdown Answer Key'!$B$13,OR(F338="Lead",F338="U, May have L",F338="COM",F338="")),"Lead",IF(AND(B338='Dropdown Answer Key'!$B$13,OR(AND(F338="GALV",H338="Y"),AND(F338="GALV",H338="UN"),AND(F338="GALV",H338=""))),"GRR",IF(AND(B338='Dropdown Answer Key'!$B$13,F338="Unknown"),"Unknown SL",IF(AND(B338='Dropdown Answer Key'!$B$14,OR(E338="Lead",E338="U, May have L",E338="COM",E338="")),"Lead",IF(AND(B338='Dropdown Answer Key'!$B$14,OR(F338="Lead",F338="U, May have L",F338="COM",F338="")),"Lead",IF(AND(B338='Dropdown Answer Key'!$B$14,OR(AND(E338="GALV",H338="Y"),AND(E338="GALV",H338="UN"),AND(E338="GALV",H338=""),AND(F338="GALV",H338="Y"),AND(F338="GALV",H338="UN"),AND(F338="GALV",H338=""),AND(F338="GALV",I338="Y"),AND(F338="GALV",I338="UN"),AND(F338="GALV",I338=""))),"GRR",IF(AND(B338='Dropdown Answer Key'!$B$14,OR(E338="Unknown",F338="Unknown")),"Unknown SL","Non Lead")))))))))))</f>
        <v>Non Lead</v>
      </c>
      <c r="T338" s="75" t="str">
        <f>IF(OR(M338="",Q338="",S338="ERROR"),"BLANK",IF((AND(M338='Dropdown Answer Key'!$B$25,OR('Service Line Inventory'!S338="Lead",S338="Unknown SL"))),"Tier 1",IF(AND('Service Line Inventory'!M338='Dropdown Answer Key'!$B$26,OR('Service Line Inventory'!S338="Lead",S338="Unknown SL")),"Tier 2",IF(AND('Service Line Inventory'!M338='Dropdown Answer Key'!$B$27,OR('Service Line Inventory'!S338="Lead",S338="Unknown SL")),"Tier 2",IF('Service Line Inventory'!S338="GRR","Tier 3",IF((AND('Service Line Inventory'!M338='Dropdown Answer Key'!$B$25,'Service Line Inventory'!Q338='Dropdown Answer Key'!$M$25,O338='Dropdown Answer Key'!$G$27,'Service Line Inventory'!P338='Dropdown Answer Key'!$J$27,S338="Non Lead")),"Tier 4",IF((AND('Service Line Inventory'!M338='Dropdown Answer Key'!$B$25,'Service Line Inventory'!Q338='Dropdown Answer Key'!$M$25,O338='Dropdown Answer Key'!$G$27,S338="Non Lead")),"Tier 4",IF((AND('Service Line Inventory'!M338='Dropdown Answer Key'!$B$25,'Service Line Inventory'!Q338='Dropdown Answer Key'!$M$25,'Service Line Inventory'!P338='Dropdown Answer Key'!$J$27,S338="Non Lead")),"Tier 4","Tier 5"))))))))</f>
        <v>BLANK</v>
      </c>
      <c r="U338" s="101" t="str">
        <f t="shared" si="21"/>
        <v>NO</v>
      </c>
      <c r="V338" s="75" t="str">
        <f t="shared" si="22"/>
        <v>NO</v>
      </c>
      <c r="W338" s="75" t="str">
        <f t="shared" si="23"/>
        <v>NO</v>
      </c>
      <c r="X338" s="107"/>
      <c r="Y338" s="76"/>
      <c r="Z338" s="77"/>
    </row>
    <row r="339" spans="1:26" x14ac:dyDescent="0.3">
      <c r="A339" s="47">
        <v>1840</v>
      </c>
      <c r="B339" s="73" t="s">
        <v>76</v>
      </c>
      <c r="C339" s="125" t="s">
        <v>1058</v>
      </c>
      <c r="D339" s="73" t="s">
        <v>73</v>
      </c>
      <c r="E339" s="73" t="s">
        <v>81</v>
      </c>
      <c r="F339" s="73" t="s">
        <v>81</v>
      </c>
      <c r="G339" s="90" t="s">
        <v>987</v>
      </c>
      <c r="H339" s="94" t="s">
        <v>73</v>
      </c>
      <c r="I339" s="82" t="s">
        <v>72</v>
      </c>
      <c r="J339" s="74" t="s">
        <v>989</v>
      </c>
      <c r="K339" s="74" t="s">
        <v>989</v>
      </c>
      <c r="L339" s="94" t="str">
        <f t="shared" si="20"/>
        <v>Non Lead</v>
      </c>
      <c r="M339" s="110"/>
      <c r="N339" s="82"/>
      <c r="O339" s="82"/>
      <c r="P339" s="82"/>
      <c r="Q339" s="81"/>
      <c r="R339" s="82"/>
      <c r="S339" s="113" t="str">
        <f>IF(OR(B339="",$C$3="",$G$3=""),"ERROR",IF(AND(B339='Dropdown Answer Key'!$B$12,OR(E339="Lead",E339="U, May have L",E339="COM",E339="")),"Lead",IF(AND(B339='Dropdown Answer Key'!$B$12,OR(AND(E339="GALV",H339="Y"),AND(E339="GALV",H339="UN"),AND(E339="GALV",H339=""))),"GRR",IF(AND(B339='Dropdown Answer Key'!$B$12,E339="Unknown"),"Unknown SL",IF(AND(B339='Dropdown Answer Key'!$B$13,OR(F339="Lead",F339="U, May have L",F339="COM",F339="")),"Lead",IF(AND(B339='Dropdown Answer Key'!$B$13,OR(AND(F339="GALV",H339="Y"),AND(F339="GALV",H339="UN"),AND(F339="GALV",H339=""))),"GRR",IF(AND(B339='Dropdown Answer Key'!$B$13,F339="Unknown"),"Unknown SL",IF(AND(B339='Dropdown Answer Key'!$B$14,OR(E339="Lead",E339="U, May have L",E339="COM",E339="")),"Lead",IF(AND(B339='Dropdown Answer Key'!$B$14,OR(F339="Lead",F339="U, May have L",F339="COM",F339="")),"Lead",IF(AND(B339='Dropdown Answer Key'!$B$14,OR(AND(E339="GALV",H339="Y"),AND(E339="GALV",H339="UN"),AND(E339="GALV",H339=""),AND(F339="GALV",H339="Y"),AND(F339="GALV",H339="UN"),AND(F339="GALV",H339=""),AND(F339="GALV",I339="Y"),AND(F339="GALV",I339="UN"),AND(F339="GALV",I339=""))),"GRR",IF(AND(B339='Dropdown Answer Key'!$B$14,OR(E339="Unknown",F339="Unknown")),"Unknown SL","Non Lead")))))))))))</f>
        <v>Non Lead</v>
      </c>
      <c r="T339" s="114" t="str">
        <f>IF(OR(M339="",Q339="",S339="ERROR"),"BLANK",IF((AND(M339='Dropdown Answer Key'!$B$25,OR('Service Line Inventory'!S339="Lead",S339="Unknown SL"))),"Tier 1",IF(AND('Service Line Inventory'!M339='Dropdown Answer Key'!$B$26,OR('Service Line Inventory'!S339="Lead",S339="Unknown SL")),"Tier 2",IF(AND('Service Line Inventory'!M339='Dropdown Answer Key'!$B$27,OR('Service Line Inventory'!S339="Lead",S339="Unknown SL")),"Tier 2",IF('Service Line Inventory'!S339="GRR","Tier 3",IF((AND('Service Line Inventory'!M339='Dropdown Answer Key'!$B$25,'Service Line Inventory'!Q339='Dropdown Answer Key'!$M$25,O339='Dropdown Answer Key'!$G$27,'Service Line Inventory'!P339='Dropdown Answer Key'!$J$27,S339="Non Lead")),"Tier 4",IF((AND('Service Line Inventory'!M339='Dropdown Answer Key'!$B$25,'Service Line Inventory'!Q339='Dropdown Answer Key'!$M$25,O339='Dropdown Answer Key'!$G$27,S339="Non Lead")),"Tier 4",IF((AND('Service Line Inventory'!M339='Dropdown Answer Key'!$B$25,'Service Line Inventory'!Q339='Dropdown Answer Key'!$M$25,'Service Line Inventory'!P339='Dropdown Answer Key'!$J$27,S339="Non Lead")),"Tier 4","Tier 5"))))))))</f>
        <v>BLANK</v>
      </c>
      <c r="U339" s="115" t="str">
        <f t="shared" si="21"/>
        <v>NO</v>
      </c>
      <c r="V339" s="114" t="str">
        <f t="shared" si="22"/>
        <v>NO</v>
      </c>
      <c r="W339" s="114" t="str">
        <f t="shared" si="23"/>
        <v>NO</v>
      </c>
      <c r="X339" s="108"/>
      <c r="Y339" s="97"/>
      <c r="Z339" s="77"/>
    </row>
    <row r="340" spans="1:26" x14ac:dyDescent="0.3">
      <c r="A340" s="47">
        <v>1845</v>
      </c>
      <c r="B340" s="73" t="s">
        <v>76</v>
      </c>
      <c r="C340" s="125" t="s">
        <v>1060</v>
      </c>
      <c r="D340" s="73" t="s">
        <v>73</v>
      </c>
      <c r="E340" s="73" t="s">
        <v>81</v>
      </c>
      <c r="F340" s="73" t="s">
        <v>81</v>
      </c>
      <c r="G340" s="90" t="s">
        <v>987</v>
      </c>
      <c r="H340" s="94" t="s">
        <v>73</v>
      </c>
      <c r="I340" s="82" t="s">
        <v>72</v>
      </c>
      <c r="J340" s="74" t="s">
        <v>989</v>
      </c>
      <c r="K340" s="74" t="s">
        <v>989</v>
      </c>
      <c r="L340" s="93" t="str">
        <f t="shared" si="20"/>
        <v>Non Lead</v>
      </c>
      <c r="M340" s="109"/>
      <c r="N340" s="73"/>
      <c r="O340" s="73"/>
      <c r="P340" s="73"/>
      <c r="Q340" s="72"/>
      <c r="R340" s="73"/>
      <c r="S340" s="98" t="str">
        <f>IF(OR(B340="",$C$3="",$G$3=""),"ERROR",IF(AND(B340='Dropdown Answer Key'!$B$12,OR(E340="Lead",E340="U, May have L",E340="COM",E340="")),"Lead",IF(AND(B340='Dropdown Answer Key'!$B$12,OR(AND(E340="GALV",H340="Y"),AND(E340="GALV",H340="UN"),AND(E340="GALV",H340=""))),"GRR",IF(AND(B340='Dropdown Answer Key'!$B$12,E340="Unknown"),"Unknown SL",IF(AND(B340='Dropdown Answer Key'!$B$13,OR(F340="Lead",F340="U, May have L",F340="COM",F340="")),"Lead",IF(AND(B340='Dropdown Answer Key'!$B$13,OR(AND(F340="GALV",H340="Y"),AND(F340="GALV",H340="UN"),AND(F340="GALV",H340=""))),"GRR",IF(AND(B340='Dropdown Answer Key'!$B$13,F340="Unknown"),"Unknown SL",IF(AND(B340='Dropdown Answer Key'!$B$14,OR(E340="Lead",E340="U, May have L",E340="COM",E340="")),"Lead",IF(AND(B340='Dropdown Answer Key'!$B$14,OR(F340="Lead",F340="U, May have L",F340="COM",F340="")),"Lead",IF(AND(B340='Dropdown Answer Key'!$B$14,OR(AND(E340="GALV",H340="Y"),AND(E340="GALV",H340="UN"),AND(E340="GALV",H340=""),AND(F340="GALV",H340="Y"),AND(F340="GALV",H340="UN"),AND(F340="GALV",H340=""),AND(F340="GALV",I340="Y"),AND(F340="GALV",I340="UN"),AND(F340="GALV",I340=""))),"GRR",IF(AND(B340='Dropdown Answer Key'!$B$14,OR(E340="Unknown",F340="Unknown")),"Unknown SL","Non Lead")))))))))))</f>
        <v>Non Lead</v>
      </c>
      <c r="T340" s="75" t="str">
        <f>IF(OR(M340="",Q340="",S340="ERROR"),"BLANK",IF((AND(M340='Dropdown Answer Key'!$B$25,OR('Service Line Inventory'!S340="Lead",S340="Unknown SL"))),"Tier 1",IF(AND('Service Line Inventory'!M340='Dropdown Answer Key'!$B$26,OR('Service Line Inventory'!S340="Lead",S340="Unknown SL")),"Tier 2",IF(AND('Service Line Inventory'!M340='Dropdown Answer Key'!$B$27,OR('Service Line Inventory'!S340="Lead",S340="Unknown SL")),"Tier 2",IF('Service Line Inventory'!S340="GRR","Tier 3",IF((AND('Service Line Inventory'!M340='Dropdown Answer Key'!$B$25,'Service Line Inventory'!Q340='Dropdown Answer Key'!$M$25,O340='Dropdown Answer Key'!$G$27,'Service Line Inventory'!P340='Dropdown Answer Key'!$J$27,S340="Non Lead")),"Tier 4",IF((AND('Service Line Inventory'!M340='Dropdown Answer Key'!$B$25,'Service Line Inventory'!Q340='Dropdown Answer Key'!$M$25,O340='Dropdown Answer Key'!$G$27,S340="Non Lead")),"Tier 4",IF((AND('Service Line Inventory'!M340='Dropdown Answer Key'!$B$25,'Service Line Inventory'!Q340='Dropdown Answer Key'!$M$25,'Service Line Inventory'!P340='Dropdown Answer Key'!$J$27,S340="Non Lead")),"Tier 4","Tier 5"))))))))</f>
        <v>BLANK</v>
      </c>
      <c r="U340" s="101" t="str">
        <f t="shared" si="21"/>
        <v>NO</v>
      </c>
      <c r="V340" s="75" t="str">
        <f t="shared" si="22"/>
        <v>NO</v>
      </c>
      <c r="W340" s="75" t="str">
        <f t="shared" si="23"/>
        <v>NO</v>
      </c>
      <c r="X340" s="107"/>
      <c r="Y340" s="76"/>
      <c r="Z340" s="77"/>
    </row>
    <row r="341" spans="1:26" x14ac:dyDescent="0.3">
      <c r="A341" s="47">
        <v>1850</v>
      </c>
      <c r="B341" s="73" t="s">
        <v>76</v>
      </c>
      <c r="C341" s="125" t="s">
        <v>1061</v>
      </c>
      <c r="D341" s="73" t="s">
        <v>73</v>
      </c>
      <c r="E341" s="73" t="s">
        <v>81</v>
      </c>
      <c r="F341" s="73" t="s">
        <v>81</v>
      </c>
      <c r="G341" s="90" t="s">
        <v>987</v>
      </c>
      <c r="H341" s="94" t="s">
        <v>73</v>
      </c>
      <c r="I341" s="82" t="s">
        <v>72</v>
      </c>
      <c r="J341" s="74" t="s">
        <v>989</v>
      </c>
      <c r="K341" s="74" t="s">
        <v>989</v>
      </c>
      <c r="L341" s="94" t="str">
        <f t="shared" si="20"/>
        <v>Non Lead</v>
      </c>
      <c r="M341" s="110"/>
      <c r="N341" s="82"/>
      <c r="O341" s="82"/>
      <c r="P341" s="82"/>
      <c r="Q341" s="81"/>
      <c r="R341" s="82"/>
      <c r="S341" s="113" t="str">
        <f>IF(OR(B341="",$C$3="",$G$3=""),"ERROR",IF(AND(B341='Dropdown Answer Key'!$B$12,OR(E341="Lead",E341="U, May have L",E341="COM",E341="")),"Lead",IF(AND(B341='Dropdown Answer Key'!$B$12,OR(AND(E341="GALV",H341="Y"),AND(E341="GALV",H341="UN"),AND(E341="GALV",H341=""))),"GRR",IF(AND(B341='Dropdown Answer Key'!$B$12,E341="Unknown"),"Unknown SL",IF(AND(B341='Dropdown Answer Key'!$B$13,OR(F341="Lead",F341="U, May have L",F341="COM",F341="")),"Lead",IF(AND(B341='Dropdown Answer Key'!$B$13,OR(AND(F341="GALV",H341="Y"),AND(F341="GALV",H341="UN"),AND(F341="GALV",H341=""))),"GRR",IF(AND(B341='Dropdown Answer Key'!$B$13,F341="Unknown"),"Unknown SL",IF(AND(B341='Dropdown Answer Key'!$B$14,OR(E341="Lead",E341="U, May have L",E341="COM",E341="")),"Lead",IF(AND(B341='Dropdown Answer Key'!$B$14,OR(F341="Lead",F341="U, May have L",F341="COM",F341="")),"Lead",IF(AND(B341='Dropdown Answer Key'!$B$14,OR(AND(E341="GALV",H341="Y"),AND(E341="GALV",H341="UN"),AND(E341="GALV",H341=""),AND(F341="GALV",H341="Y"),AND(F341="GALV",H341="UN"),AND(F341="GALV",H341=""),AND(F341="GALV",I341="Y"),AND(F341="GALV",I341="UN"),AND(F341="GALV",I341=""))),"GRR",IF(AND(B341='Dropdown Answer Key'!$B$14,OR(E341="Unknown",F341="Unknown")),"Unknown SL","Non Lead")))))))))))</f>
        <v>Non Lead</v>
      </c>
      <c r="T341" s="114" t="str">
        <f>IF(OR(M341="",Q341="",S341="ERROR"),"BLANK",IF((AND(M341='Dropdown Answer Key'!$B$25,OR('Service Line Inventory'!S341="Lead",S341="Unknown SL"))),"Tier 1",IF(AND('Service Line Inventory'!M341='Dropdown Answer Key'!$B$26,OR('Service Line Inventory'!S341="Lead",S341="Unknown SL")),"Tier 2",IF(AND('Service Line Inventory'!M341='Dropdown Answer Key'!$B$27,OR('Service Line Inventory'!S341="Lead",S341="Unknown SL")),"Tier 2",IF('Service Line Inventory'!S341="GRR","Tier 3",IF((AND('Service Line Inventory'!M341='Dropdown Answer Key'!$B$25,'Service Line Inventory'!Q341='Dropdown Answer Key'!$M$25,O341='Dropdown Answer Key'!$G$27,'Service Line Inventory'!P341='Dropdown Answer Key'!$J$27,S341="Non Lead")),"Tier 4",IF((AND('Service Line Inventory'!M341='Dropdown Answer Key'!$B$25,'Service Line Inventory'!Q341='Dropdown Answer Key'!$M$25,O341='Dropdown Answer Key'!$G$27,S341="Non Lead")),"Tier 4",IF((AND('Service Line Inventory'!M341='Dropdown Answer Key'!$B$25,'Service Line Inventory'!Q341='Dropdown Answer Key'!$M$25,'Service Line Inventory'!P341='Dropdown Answer Key'!$J$27,S341="Non Lead")),"Tier 4","Tier 5"))))))))</f>
        <v>BLANK</v>
      </c>
      <c r="U341" s="115" t="str">
        <f t="shared" si="21"/>
        <v>NO</v>
      </c>
      <c r="V341" s="114" t="str">
        <f t="shared" si="22"/>
        <v>NO</v>
      </c>
      <c r="W341" s="114" t="str">
        <f t="shared" si="23"/>
        <v>NO</v>
      </c>
      <c r="X341" s="108"/>
      <c r="Y341" s="97"/>
      <c r="Z341" s="77"/>
    </row>
    <row r="342" spans="1:26" x14ac:dyDescent="0.3">
      <c r="A342" s="47">
        <v>1860</v>
      </c>
      <c r="B342" s="73" t="s">
        <v>76</v>
      </c>
      <c r="C342" s="125" t="s">
        <v>532</v>
      </c>
      <c r="D342" s="73" t="s">
        <v>73</v>
      </c>
      <c r="E342" s="73" t="s">
        <v>81</v>
      </c>
      <c r="F342" s="73" t="s">
        <v>81</v>
      </c>
      <c r="G342" s="90" t="s">
        <v>987</v>
      </c>
      <c r="H342" s="94" t="s">
        <v>73</v>
      </c>
      <c r="I342" s="82" t="s">
        <v>72</v>
      </c>
      <c r="J342" s="74" t="s">
        <v>989</v>
      </c>
      <c r="K342" s="74" t="s">
        <v>989</v>
      </c>
      <c r="L342" s="93" t="str">
        <f t="shared" si="20"/>
        <v>Non Lead</v>
      </c>
      <c r="M342" s="109"/>
      <c r="N342" s="73"/>
      <c r="O342" s="73"/>
      <c r="P342" s="73"/>
      <c r="Q342" s="72"/>
      <c r="R342" s="73"/>
      <c r="S342" s="98" t="str">
        <f>IF(OR(B342="",$C$3="",$G$3=""),"ERROR",IF(AND(B342='Dropdown Answer Key'!$B$12,OR(E342="Lead",E342="U, May have L",E342="COM",E342="")),"Lead",IF(AND(B342='Dropdown Answer Key'!$B$12,OR(AND(E342="GALV",H342="Y"),AND(E342="GALV",H342="UN"),AND(E342="GALV",H342=""))),"GRR",IF(AND(B342='Dropdown Answer Key'!$B$12,E342="Unknown"),"Unknown SL",IF(AND(B342='Dropdown Answer Key'!$B$13,OR(F342="Lead",F342="U, May have L",F342="COM",F342="")),"Lead",IF(AND(B342='Dropdown Answer Key'!$B$13,OR(AND(F342="GALV",H342="Y"),AND(F342="GALV",H342="UN"),AND(F342="GALV",H342=""))),"GRR",IF(AND(B342='Dropdown Answer Key'!$B$13,F342="Unknown"),"Unknown SL",IF(AND(B342='Dropdown Answer Key'!$B$14,OR(E342="Lead",E342="U, May have L",E342="COM",E342="")),"Lead",IF(AND(B342='Dropdown Answer Key'!$B$14,OR(F342="Lead",F342="U, May have L",F342="COM",F342="")),"Lead",IF(AND(B342='Dropdown Answer Key'!$B$14,OR(AND(E342="GALV",H342="Y"),AND(E342="GALV",H342="UN"),AND(E342="GALV",H342=""),AND(F342="GALV",H342="Y"),AND(F342="GALV",H342="UN"),AND(F342="GALV",H342=""),AND(F342="GALV",I342="Y"),AND(F342="GALV",I342="UN"),AND(F342="GALV",I342=""))),"GRR",IF(AND(B342='Dropdown Answer Key'!$B$14,OR(E342="Unknown",F342="Unknown")),"Unknown SL","Non Lead")))))))))))</f>
        <v>Non Lead</v>
      </c>
      <c r="T342" s="75" t="str">
        <f>IF(OR(M342="",Q342="",S342="ERROR"),"BLANK",IF((AND(M342='Dropdown Answer Key'!$B$25,OR('Service Line Inventory'!S342="Lead",S342="Unknown SL"))),"Tier 1",IF(AND('Service Line Inventory'!M342='Dropdown Answer Key'!$B$26,OR('Service Line Inventory'!S342="Lead",S342="Unknown SL")),"Tier 2",IF(AND('Service Line Inventory'!M342='Dropdown Answer Key'!$B$27,OR('Service Line Inventory'!S342="Lead",S342="Unknown SL")),"Tier 2",IF('Service Line Inventory'!S342="GRR","Tier 3",IF((AND('Service Line Inventory'!M342='Dropdown Answer Key'!$B$25,'Service Line Inventory'!Q342='Dropdown Answer Key'!$M$25,O342='Dropdown Answer Key'!$G$27,'Service Line Inventory'!P342='Dropdown Answer Key'!$J$27,S342="Non Lead")),"Tier 4",IF((AND('Service Line Inventory'!M342='Dropdown Answer Key'!$B$25,'Service Line Inventory'!Q342='Dropdown Answer Key'!$M$25,O342='Dropdown Answer Key'!$G$27,S342="Non Lead")),"Tier 4",IF((AND('Service Line Inventory'!M342='Dropdown Answer Key'!$B$25,'Service Line Inventory'!Q342='Dropdown Answer Key'!$M$25,'Service Line Inventory'!P342='Dropdown Answer Key'!$J$27,S342="Non Lead")),"Tier 4","Tier 5"))))))))</f>
        <v>BLANK</v>
      </c>
      <c r="U342" s="101" t="str">
        <f t="shared" si="21"/>
        <v>NO</v>
      </c>
      <c r="V342" s="75" t="str">
        <f t="shared" si="22"/>
        <v>NO</v>
      </c>
      <c r="W342" s="75" t="str">
        <f t="shared" si="23"/>
        <v>NO</v>
      </c>
      <c r="X342" s="107"/>
      <c r="Y342" s="76"/>
      <c r="Z342" s="77"/>
    </row>
    <row r="343" spans="1:26" x14ac:dyDescent="0.3">
      <c r="A343" s="47">
        <v>1870</v>
      </c>
      <c r="B343" s="73" t="s">
        <v>76</v>
      </c>
      <c r="C343" s="125" t="s">
        <v>1059</v>
      </c>
      <c r="D343" s="73" t="s">
        <v>73</v>
      </c>
      <c r="E343" s="73" t="s">
        <v>81</v>
      </c>
      <c r="F343" s="73" t="s">
        <v>81</v>
      </c>
      <c r="G343" s="90" t="s">
        <v>987</v>
      </c>
      <c r="H343" s="94" t="s">
        <v>73</v>
      </c>
      <c r="I343" s="82" t="s">
        <v>72</v>
      </c>
      <c r="J343" s="74" t="s">
        <v>989</v>
      </c>
      <c r="K343" s="74" t="s">
        <v>989</v>
      </c>
      <c r="L343" s="94" t="str">
        <f t="shared" si="20"/>
        <v>Non Lead</v>
      </c>
      <c r="M343" s="110"/>
      <c r="N343" s="82"/>
      <c r="O343" s="82"/>
      <c r="P343" s="82"/>
      <c r="Q343" s="81"/>
      <c r="R343" s="82"/>
      <c r="S343" s="113" t="str">
        <f>IF(OR(B343="",$C$3="",$G$3=""),"ERROR",IF(AND(B343='Dropdown Answer Key'!$B$12,OR(E343="Lead",E343="U, May have L",E343="COM",E343="")),"Lead",IF(AND(B343='Dropdown Answer Key'!$B$12,OR(AND(E343="GALV",H343="Y"),AND(E343="GALV",H343="UN"),AND(E343="GALV",H343=""))),"GRR",IF(AND(B343='Dropdown Answer Key'!$B$12,E343="Unknown"),"Unknown SL",IF(AND(B343='Dropdown Answer Key'!$B$13,OR(F343="Lead",F343="U, May have L",F343="COM",F343="")),"Lead",IF(AND(B343='Dropdown Answer Key'!$B$13,OR(AND(F343="GALV",H343="Y"),AND(F343="GALV",H343="UN"),AND(F343="GALV",H343=""))),"GRR",IF(AND(B343='Dropdown Answer Key'!$B$13,F343="Unknown"),"Unknown SL",IF(AND(B343='Dropdown Answer Key'!$B$14,OR(E343="Lead",E343="U, May have L",E343="COM",E343="")),"Lead",IF(AND(B343='Dropdown Answer Key'!$B$14,OR(F343="Lead",F343="U, May have L",F343="COM",F343="")),"Lead",IF(AND(B343='Dropdown Answer Key'!$B$14,OR(AND(E343="GALV",H343="Y"),AND(E343="GALV",H343="UN"),AND(E343="GALV",H343=""),AND(F343="GALV",H343="Y"),AND(F343="GALV",H343="UN"),AND(F343="GALV",H343=""),AND(F343="GALV",I343="Y"),AND(F343="GALV",I343="UN"),AND(F343="GALV",I343=""))),"GRR",IF(AND(B343='Dropdown Answer Key'!$B$14,OR(E343="Unknown",F343="Unknown")),"Unknown SL","Non Lead")))))))))))</f>
        <v>Non Lead</v>
      </c>
      <c r="T343" s="114" t="str">
        <f>IF(OR(M343="",Q343="",S343="ERROR"),"BLANK",IF((AND(M343='Dropdown Answer Key'!$B$25,OR('Service Line Inventory'!S343="Lead",S343="Unknown SL"))),"Tier 1",IF(AND('Service Line Inventory'!M343='Dropdown Answer Key'!$B$26,OR('Service Line Inventory'!S343="Lead",S343="Unknown SL")),"Tier 2",IF(AND('Service Line Inventory'!M343='Dropdown Answer Key'!$B$27,OR('Service Line Inventory'!S343="Lead",S343="Unknown SL")),"Tier 2",IF('Service Line Inventory'!S343="GRR","Tier 3",IF((AND('Service Line Inventory'!M343='Dropdown Answer Key'!$B$25,'Service Line Inventory'!Q343='Dropdown Answer Key'!$M$25,O343='Dropdown Answer Key'!$G$27,'Service Line Inventory'!P343='Dropdown Answer Key'!$J$27,S343="Non Lead")),"Tier 4",IF((AND('Service Line Inventory'!M343='Dropdown Answer Key'!$B$25,'Service Line Inventory'!Q343='Dropdown Answer Key'!$M$25,O343='Dropdown Answer Key'!$G$27,S343="Non Lead")),"Tier 4",IF((AND('Service Line Inventory'!M343='Dropdown Answer Key'!$B$25,'Service Line Inventory'!Q343='Dropdown Answer Key'!$M$25,'Service Line Inventory'!P343='Dropdown Answer Key'!$J$27,S343="Non Lead")),"Tier 4","Tier 5"))))))))</f>
        <v>BLANK</v>
      </c>
      <c r="U343" s="115" t="str">
        <f t="shared" si="21"/>
        <v>NO</v>
      </c>
      <c r="V343" s="114" t="str">
        <f t="shared" si="22"/>
        <v>NO</v>
      </c>
      <c r="W343" s="114" t="str">
        <f t="shared" si="23"/>
        <v>NO</v>
      </c>
      <c r="X343" s="108"/>
      <c r="Y343" s="97"/>
      <c r="Z343" s="77"/>
    </row>
    <row r="344" spans="1:26" x14ac:dyDescent="0.3">
      <c r="A344" s="47">
        <v>1880</v>
      </c>
      <c r="B344" s="73" t="s">
        <v>76</v>
      </c>
      <c r="C344" s="125" t="s">
        <v>533</v>
      </c>
      <c r="D344" s="73" t="s">
        <v>73</v>
      </c>
      <c r="E344" s="73" t="s">
        <v>81</v>
      </c>
      <c r="F344" s="73" t="s">
        <v>81</v>
      </c>
      <c r="G344" s="90" t="s">
        <v>987</v>
      </c>
      <c r="H344" s="94" t="s">
        <v>73</v>
      </c>
      <c r="I344" s="82" t="s">
        <v>72</v>
      </c>
      <c r="J344" s="74" t="s">
        <v>989</v>
      </c>
      <c r="K344" s="74" t="s">
        <v>989</v>
      </c>
      <c r="L344" s="93" t="str">
        <f t="shared" si="20"/>
        <v>Non Lead</v>
      </c>
      <c r="M344" s="109"/>
      <c r="N344" s="73"/>
      <c r="O344" s="73"/>
      <c r="P344" s="73"/>
      <c r="Q344" s="72"/>
      <c r="R344" s="73"/>
      <c r="S344" s="98" t="str">
        <f>IF(OR(B344="",$C$3="",$G$3=""),"ERROR",IF(AND(B344='Dropdown Answer Key'!$B$12,OR(E344="Lead",E344="U, May have L",E344="COM",E344="")),"Lead",IF(AND(B344='Dropdown Answer Key'!$B$12,OR(AND(E344="GALV",H344="Y"),AND(E344="GALV",H344="UN"),AND(E344="GALV",H344=""))),"GRR",IF(AND(B344='Dropdown Answer Key'!$B$12,E344="Unknown"),"Unknown SL",IF(AND(B344='Dropdown Answer Key'!$B$13,OR(F344="Lead",F344="U, May have L",F344="COM",F344="")),"Lead",IF(AND(B344='Dropdown Answer Key'!$B$13,OR(AND(F344="GALV",H344="Y"),AND(F344="GALV",H344="UN"),AND(F344="GALV",H344=""))),"GRR",IF(AND(B344='Dropdown Answer Key'!$B$13,F344="Unknown"),"Unknown SL",IF(AND(B344='Dropdown Answer Key'!$B$14,OR(E344="Lead",E344="U, May have L",E344="COM",E344="")),"Lead",IF(AND(B344='Dropdown Answer Key'!$B$14,OR(F344="Lead",F344="U, May have L",F344="COM",F344="")),"Lead",IF(AND(B344='Dropdown Answer Key'!$B$14,OR(AND(E344="GALV",H344="Y"),AND(E344="GALV",H344="UN"),AND(E344="GALV",H344=""),AND(F344="GALV",H344="Y"),AND(F344="GALV",H344="UN"),AND(F344="GALV",H344=""),AND(F344="GALV",I344="Y"),AND(F344="GALV",I344="UN"),AND(F344="GALV",I344=""))),"GRR",IF(AND(B344='Dropdown Answer Key'!$B$14,OR(E344="Unknown",F344="Unknown")),"Unknown SL","Non Lead")))))))))))</f>
        <v>Non Lead</v>
      </c>
      <c r="T344" s="75" t="str">
        <f>IF(OR(M344="",Q344="",S344="ERROR"),"BLANK",IF((AND(M344='Dropdown Answer Key'!$B$25,OR('Service Line Inventory'!S344="Lead",S344="Unknown SL"))),"Tier 1",IF(AND('Service Line Inventory'!M344='Dropdown Answer Key'!$B$26,OR('Service Line Inventory'!S344="Lead",S344="Unknown SL")),"Tier 2",IF(AND('Service Line Inventory'!M344='Dropdown Answer Key'!$B$27,OR('Service Line Inventory'!S344="Lead",S344="Unknown SL")),"Tier 2",IF('Service Line Inventory'!S344="GRR","Tier 3",IF((AND('Service Line Inventory'!M344='Dropdown Answer Key'!$B$25,'Service Line Inventory'!Q344='Dropdown Answer Key'!$M$25,O344='Dropdown Answer Key'!$G$27,'Service Line Inventory'!P344='Dropdown Answer Key'!$J$27,S344="Non Lead")),"Tier 4",IF((AND('Service Line Inventory'!M344='Dropdown Answer Key'!$B$25,'Service Line Inventory'!Q344='Dropdown Answer Key'!$M$25,O344='Dropdown Answer Key'!$G$27,S344="Non Lead")),"Tier 4",IF((AND('Service Line Inventory'!M344='Dropdown Answer Key'!$B$25,'Service Line Inventory'!Q344='Dropdown Answer Key'!$M$25,'Service Line Inventory'!P344='Dropdown Answer Key'!$J$27,S344="Non Lead")),"Tier 4","Tier 5"))))))))</f>
        <v>BLANK</v>
      </c>
      <c r="U344" s="101" t="str">
        <f t="shared" si="21"/>
        <v>NO</v>
      </c>
      <c r="V344" s="75" t="str">
        <f t="shared" si="22"/>
        <v>NO</v>
      </c>
      <c r="W344" s="75" t="str">
        <f t="shared" si="23"/>
        <v>NO</v>
      </c>
      <c r="X344" s="107"/>
      <c r="Y344" s="76"/>
      <c r="Z344" s="77"/>
    </row>
    <row r="345" spans="1:26" x14ac:dyDescent="0.3">
      <c r="A345" s="47">
        <v>1890</v>
      </c>
      <c r="B345" s="73" t="s">
        <v>76</v>
      </c>
      <c r="C345" s="125" t="s">
        <v>534</v>
      </c>
      <c r="D345" s="73" t="s">
        <v>73</v>
      </c>
      <c r="E345" s="73" t="s">
        <v>81</v>
      </c>
      <c r="F345" s="73" t="s">
        <v>81</v>
      </c>
      <c r="G345" s="90" t="s">
        <v>987</v>
      </c>
      <c r="H345" s="94" t="s">
        <v>73</v>
      </c>
      <c r="I345" s="82" t="s">
        <v>72</v>
      </c>
      <c r="J345" s="74" t="s">
        <v>989</v>
      </c>
      <c r="K345" s="74" t="s">
        <v>989</v>
      </c>
      <c r="L345" s="94" t="str">
        <f t="shared" si="20"/>
        <v>Non Lead</v>
      </c>
      <c r="M345" s="110"/>
      <c r="N345" s="82"/>
      <c r="O345" s="82"/>
      <c r="P345" s="82"/>
      <c r="Q345" s="81"/>
      <c r="R345" s="82"/>
      <c r="S345" s="113" t="str">
        <f>IF(OR(B345="",$C$3="",$G$3=""),"ERROR",IF(AND(B345='Dropdown Answer Key'!$B$12,OR(E345="Lead",E345="U, May have L",E345="COM",E345="")),"Lead",IF(AND(B345='Dropdown Answer Key'!$B$12,OR(AND(E345="GALV",H345="Y"),AND(E345="GALV",H345="UN"),AND(E345="GALV",H345=""))),"GRR",IF(AND(B345='Dropdown Answer Key'!$B$12,E345="Unknown"),"Unknown SL",IF(AND(B345='Dropdown Answer Key'!$B$13,OR(F345="Lead",F345="U, May have L",F345="COM",F345="")),"Lead",IF(AND(B345='Dropdown Answer Key'!$B$13,OR(AND(F345="GALV",H345="Y"),AND(F345="GALV",H345="UN"),AND(F345="GALV",H345=""))),"GRR",IF(AND(B345='Dropdown Answer Key'!$B$13,F345="Unknown"),"Unknown SL",IF(AND(B345='Dropdown Answer Key'!$B$14,OR(E345="Lead",E345="U, May have L",E345="COM",E345="")),"Lead",IF(AND(B345='Dropdown Answer Key'!$B$14,OR(F345="Lead",F345="U, May have L",F345="COM",F345="")),"Lead",IF(AND(B345='Dropdown Answer Key'!$B$14,OR(AND(E345="GALV",H345="Y"),AND(E345="GALV",H345="UN"),AND(E345="GALV",H345=""),AND(F345="GALV",H345="Y"),AND(F345="GALV",H345="UN"),AND(F345="GALV",H345=""),AND(F345="GALV",I345="Y"),AND(F345="GALV",I345="UN"),AND(F345="GALV",I345=""))),"GRR",IF(AND(B345='Dropdown Answer Key'!$B$14,OR(E345="Unknown",F345="Unknown")),"Unknown SL","Non Lead")))))))))))</f>
        <v>Non Lead</v>
      </c>
      <c r="T345" s="114" t="str">
        <f>IF(OR(M345="",Q345="",S345="ERROR"),"BLANK",IF((AND(M345='Dropdown Answer Key'!$B$25,OR('Service Line Inventory'!S345="Lead",S345="Unknown SL"))),"Tier 1",IF(AND('Service Line Inventory'!M345='Dropdown Answer Key'!$B$26,OR('Service Line Inventory'!S345="Lead",S345="Unknown SL")),"Tier 2",IF(AND('Service Line Inventory'!M345='Dropdown Answer Key'!$B$27,OR('Service Line Inventory'!S345="Lead",S345="Unknown SL")),"Tier 2",IF('Service Line Inventory'!S345="GRR","Tier 3",IF((AND('Service Line Inventory'!M345='Dropdown Answer Key'!$B$25,'Service Line Inventory'!Q345='Dropdown Answer Key'!$M$25,O345='Dropdown Answer Key'!$G$27,'Service Line Inventory'!P345='Dropdown Answer Key'!$J$27,S345="Non Lead")),"Tier 4",IF((AND('Service Line Inventory'!M345='Dropdown Answer Key'!$B$25,'Service Line Inventory'!Q345='Dropdown Answer Key'!$M$25,O345='Dropdown Answer Key'!$G$27,S345="Non Lead")),"Tier 4",IF((AND('Service Line Inventory'!M345='Dropdown Answer Key'!$B$25,'Service Line Inventory'!Q345='Dropdown Answer Key'!$M$25,'Service Line Inventory'!P345='Dropdown Answer Key'!$J$27,S345="Non Lead")),"Tier 4","Tier 5"))))))))</f>
        <v>BLANK</v>
      </c>
      <c r="U345" s="115" t="str">
        <f t="shared" si="21"/>
        <v>NO</v>
      </c>
      <c r="V345" s="114" t="str">
        <f t="shared" si="22"/>
        <v>NO</v>
      </c>
      <c r="W345" s="114" t="str">
        <f t="shared" si="23"/>
        <v>NO</v>
      </c>
      <c r="X345" s="108"/>
      <c r="Y345" s="97"/>
      <c r="Z345" s="77"/>
    </row>
    <row r="346" spans="1:26" x14ac:dyDescent="0.3">
      <c r="A346" s="47">
        <v>1892</v>
      </c>
      <c r="B346" s="73" t="s">
        <v>76</v>
      </c>
      <c r="C346" s="125" t="s">
        <v>535</v>
      </c>
      <c r="D346" s="73" t="s">
        <v>73</v>
      </c>
      <c r="E346" s="73" t="s">
        <v>81</v>
      </c>
      <c r="F346" s="73" t="s">
        <v>81</v>
      </c>
      <c r="G346" s="90" t="s">
        <v>987</v>
      </c>
      <c r="H346" s="94" t="s">
        <v>73</v>
      </c>
      <c r="I346" s="82" t="s">
        <v>72</v>
      </c>
      <c r="J346" s="74" t="s">
        <v>989</v>
      </c>
      <c r="K346" s="74" t="s">
        <v>989</v>
      </c>
      <c r="L346" s="93" t="str">
        <f t="shared" si="20"/>
        <v>Non Lead</v>
      </c>
      <c r="M346" s="109"/>
      <c r="N346" s="73"/>
      <c r="O346" s="73"/>
      <c r="P346" s="73"/>
      <c r="Q346" s="72"/>
      <c r="R346" s="73"/>
      <c r="S346" s="98" t="str">
        <f>IF(OR(B346="",$C$3="",$G$3=""),"ERROR",IF(AND(B346='Dropdown Answer Key'!$B$12,OR(E346="Lead",E346="U, May have L",E346="COM",E346="")),"Lead",IF(AND(B346='Dropdown Answer Key'!$B$12,OR(AND(E346="GALV",H346="Y"),AND(E346="GALV",H346="UN"),AND(E346="GALV",H346=""))),"GRR",IF(AND(B346='Dropdown Answer Key'!$B$12,E346="Unknown"),"Unknown SL",IF(AND(B346='Dropdown Answer Key'!$B$13,OR(F346="Lead",F346="U, May have L",F346="COM",F346="")),"Lead",IF(AND(B346='Dropdown Answer Key'!$B$13,OR(AND(F346="GALV",H346="Y"),AND(F346="GALV",H346="UN"),AND(F346="GALV",H346=""))),"GRR",IF(AND(B346='Dropdown Answer Key'!$B$13,F346="Unknown"),"Unknown SL",IF(AND(B346='Dropdown Answer Key'!$B$14,OR(E346="Lead",E346="U, May have L",E346="COM",E346="")),"Lead",IF(AND(B346='Dropdown Answer Key'!$B$14,OR(F346="Lead",F346="U, May have L",F346="COM",F346="")),"Lead",IF(AND(B346='Dropdown Answer Key'!$B$14,OR(AND(E346="GALV",H346="Y"),AND(E346="GALV",H346="UN"),AND(E346="GALV",H346=""),AND(F346="GALV",H346="Y"),AND(F346="GALV",H346="UN"),AND(F346="GALV",H346=""),AND(F346="GALV",I346="Y"),AND(F346="GALV",I346="UN"),AND(F346="GALV",I346=""))),"GRR",IF(AND(B346='Dropdown Answer Key'!$B$14,OR(E346="Unknown",F346="Unknown")),"Unknown SL","Non Lead")))))))))))</f>
        <v>Non Lead</v>
      </c>
      <c r="T346" s="75" t="str">
        <f>IF(OR(M346="",Q346="",S346="ERROR"),"BLANK",IF((AND(M346='Dropdown Answer Key'!$B$25,OR('Service Line Inventory'!S346="Lead",S346="Unknown SL"))),"Tier 1",IF(AND('Service Line Inventory'!M346='Dropdown Answer Key'!$B$26,OR('Service Line Inventory'!S346="Lead",S346="Unknown SL")),"Tier 2",IF(AND('Service Line Inventory'!M346='Dropdown Answer Key'!$B$27,OR('Service Line Inventory'!S346="Lead",S346="Unknown SL")),"Tier 2",IF('Service Line Inventory'!S346="GRR","Tier 3",IF((AND('Service Line Inventory'!M346='Dropdown Answer Key'!$B$25,'Service Line Inventory'!Q346='Dropdown Answer Key'!$M$25,O346='Dropdown Answer Key'!$G$27,'Service Line Inventory'!P346='Dropdown Answer Key'!$J$27,S346="Non Lead")),"Tier 4",IF((AND('Service Line Inventory'!M346='Dropdown Answer Key'!$B$25,'Service Line Inventory'!Q346='Dropdown Answer Key'!$M$25,O346='Dropdown Answer Key'!$G$27,S346="Non Lead")),"Tier 4",IF((AND('Service Line Inventory'!M346='Dropdown Answer Key'!$B$25,'Service Line Inventory'!Q346='Dropdown Answer Key'!$M$25,'Service Line Inventory'!P346='Dropdown Answer Key'!$J$27,S346="Non Lead")),"Tier 4","Tier 5"))))))))</f>
        <v>BLANK</v>
      </c>
      <c r="U346" s="101" t="str">
        <f t="shared" si="21"/>
        <v>NO</v>
      </c>
      <c r="V346" s="75" t="str">
        <f t="shared" si="22"/>
        <v>NO</v>
      </c>
      <c r="W346" s="75" t="str">
        <f t="shared" si="23"/>
        <v>NO</v>
      </c>
      <c r="X346" s="107"/>
      <c r="Y346" s="76"/>
      <c r="Z346" s="77"/>
    </row>
    <row r="347" spans="1:26" x14ac:dyDescent="0.3">
      <c r="A347" s="47">
        <v>1893</v>
      </c>
      <c r="B347" s="73" t="s">
        <v>76</v>
      </c>
      <c r="C347" s="125" t="s">
        <v>536</v>
      </c>
      <c r="D347" s="73" t="s">
        <v>73</v>
      </c>
      <c r="E347" s="73" t="s">
        <v>81</v>
      </c>
      <c r="F347" s="73" t="s">
        <v>81</v>
      </c>
      <c r="G347" s="90" t="s">
        <v>987</v>
      </c>
      <c r="H347" s="94" t="s">
        <v>73</v>
      </c>
      <c r="I347" s="82" t="s">
        <v>72</v>
      </c>
      <c r="J347" s="74" t="s">
        <v>989</v>
      </c>
      <c r="K347" s="74" t="s">
        <v>989</v>
      </c>
      <c r="L347" s="94" t="str">
        <f t="shared" si="20"/>
        <v>Non Lead</v>
      </c>
      <c r="M347" s="110"/>
      <c r="N347" s="82"/>
      <c r="O347" s="82"/>
      <c r="P347" s="82"/>
      <c r="Q347" s="81"/>
      <c r="R347" s="82"/>
      <c r="S347" s="113" t="str">
        <f>IF(OR(B347="",$C$3="",$G$3=""),"ERROR",IF(AND(B347='Dropdown Answer Key'!$B$12,OR(E347="Lead",E347="U, May have L",E347="COM",E347="")),"Lead",IF(AND(B347='Dropdown Answer Key'!$B$12,OR(AND(E347="GALV",H347="Y"),AND(E347="GALV",H347="UN"),AND(E347="GALV",H347=""))),"GRR",IF(AND(B347='Dropdown Answer Key'!$B$12,E347="Unknown"),"Unknown SL",IF(AND(B347='Dropdown Answer Key'!$B$13,OR(F347="Lead",F347="U, May have L",F347="COM",F347="")),"Lead",IF(AND(B347='Dropdown Answer Key'!$B$13,OR(AND(F347="GALV",H347="Y"),AND(F347="GALV",H347="UN"),AND(F347="GALV",H347=""))),"GRR",IF(AND(B347='Dropdown Answer Key'!$B$13,F347="Unknown"),"Unknown SL",IF(AND(B347='Dropdown Answer Key'!$B$14,OR(E347="Lead",E347="U, May have L",E347="COM",E347="")),"Lead",IF(AND(B347='Dropdown Answer Key'!$B$14,OR(F347="Lead",F347="U, May have L",F347="COM",F347="")),"Lead",IF(AND(B347='Dropdown Answer Key'!$B$14,OR(AND(E347="GALV",H347="Y"),AND(E347="GALV",H347="UN"),AND(E347="GALV",H347=""),AND(F347="GALV",H347="Y"),AND(F347="GALV",H347="UN"),AND(F347="GALV",H347=""),AND(F347="GALV",I347="Y"),AND(F347="GALV",I347="UN"),AND(F347="GALV",I347=""))),"GRR",IF(AND(B347='Dropdown Answer Key'!$B$14,OR(E347="Unknown",F347="Unknown")),"Unknown SL","Non Lead")))))))))))</f>
        <v>Non Lead</v>
      </c>
      <c r="T347" s="114" t="str">
        <f>IF(OR(M347="",Q347="",S347="ERROR"),"BLANK",IF((AND(M347='Dropdown Answer Key'!$B$25,OR('Service Line Inventory'!S347="Lead",S347="Unknown SL"))),"Tier 1",IF(AND('Service Line Inventory'!M347='Dropdown Answer Key'!$B$26,OR('Service Line Inventory'!S347="Lead",S347="Unknown SL")),"Tier 2",IF(AND('Service Line Inventory'!M347='Dropdown Answer Key'!$B$27,OR('Service Line Inventory'!S347="Lead",S347="Unknown SL")),"Tier 2",IF('Service Line Inventory'!S347="GRR","Tier 3",IF((AND('Service Line Inventory'!M347='Dropdown Answer Key'!$B$25,'Service Line Inventory'!Q347='Dropdown Answer Key'!$M$25,O347='Dropdown Answer Key'!$G$27,'Service Line Inventory'!P347='Dropdown Answer Key'!$J$27,S347="Non Lead")),"Tier 4",IF((AND('Service Line Inventory'!M347='Dropdown Answer Key'!$B$25,'Service Line Inventory'!Q347='Dropdown Answer Key'!$M$25,O347='Dropdown Answer Key'!$G$27,S347="Non Lead")),"Tier 4",IF((AND('Service Line Inventory'!M347='Dropdown Answer Key'!$B$25,'Service Line Inventory'!Q347='Dropdown Answer Key'!$M$25,'Service Line Inventory'!P347='Dropdown Answer Key'!$J$27,S347="Non Lead")),"Tier 4","Tier 5"))))))))</f>
        <v>BLANK</v>
      </c>
      <c r="U347" s="115" t="str">
        <f t="shared" si="21"/>
        <v>NO</v>
      </c>
      <c r="V347" s="114" t="str">
        <f t="shared" si="22"/>
        <v>NO</v>
      </c>
      <c r="W347" s="114" t="str">
        <f t="shared" si="23"/>
        <v>NO</v>
      </c>
      <c r="X347" s="108"/>
      <c r="Y347" s="97"/>
      <c r="Z347" s="77"/>
    </row>
    <row r="348" spans="1:26" x14ac:dyDescent="0.3">
      <c r="A348" s="47">
        <v>1895</v>
      </c>
      <c r="B348" s="73" t="s">
        <v>76</v>
      </c>
      <c r="C348" s="125" t="s">
        <v>537</v>
      </c>
      <c r="D348" s="73" t="s">
        <v>73</v>
      </c>
      <c r="E348" s="73" t="s">
        <v>81</v>
      </c>
      <c r="F348" s="73" t="s">
        <v>81</v>
      </c>
      <c r="G348" s="90" t="s">
        <v>987</v>
      </c>
      <c r="H348" s="94" t="s">
        <v>73</v>
      </c>
      <c r="I348" s="82" t="s">
        <v>72</v>
      </c>
      <c r="J348" s="74" t="s">
        <v>989</v>
      </c>
      <c r="K348" s="74" t="s">
        <v>989</v>
      </c>
      <c r="L348" s="93" t="str">
        <f t="shared" si="20"/>
        <v>Non Lead</v>
      </c>
      <c r="M348" s="109"/>
      <c r="N348" s="73"/>
      <c r="O348" s="73"/>
      <c r="P348" s="73"/>
      <c r="Q348" s="72"/>
      <c r="R348" s="73"/>
      <c r="S348" s="98" t="str">
        <f>IF(OR(B348="",$C$3="",$G$3=""),"ERROR",IF(AND(B348='Dropdown Answer Key'!$B$12,OR(E348="Lead",E348="U, May have L",E348="COM",E348="")),"Lead",IF(AND(B348='Dropdown Answer Key'!$B$12,OR(AND(E348="GALV",H348="Y"),AND(E348="GALV",H348="UN"),AND(E348="GALV",H348=""))),"GRR",IF(AND(B348='Dropdown Answer Key'!$B$12,E348="Unknown"),"Unknown SL",IF(AND(B348='Dropdown Answer Key'!$B$13,OR(F348="Lead",F348="U, May have L",F348="COM",F348="")),"Lead",IF(AND(B348='Dropdown Answer Key'!$B$13,OR(AND(F348="GALV",H348="Y"),AND(F348="GALV",H348="UN"),AND(F348="GALV",H348=""))),"GRR",IF(AND(B348='Dropdown Answer Key'!$B$13,F348="Unknown"),"Unknown SL",IF(AND(B348='Dropdown Answer Key'!$B$14,OR(E348="Lead",E348="U, May have L",E348="COM",E348="")),"Lead",IF(AND(B348='Dropdown Answer Key'!$B$14,OR(F348="Lead",F348="U, May have L",F348="COM",F348="")),"Lead",IF(AND(B348='Dropdown Answer Key'!$B$14,OR(AND(E348="GALV",H348="Y"),AND(E348="GALV",H348="UN"),AND(E348="GALV",H348=""),AND(F348="GALV",H348="Y"),AND(F348="GALV",H348="UN"),AND(F348="GALV",H348=""),AND(F348="GALV",I348="Y"),AND(F348="GALV",I348="UN"),AND(F348="GALV",I348=""))),"GRR",IF(AND(B348='Dropdown Answer Key'!$B$14,OR(E348="Unknown",F348="Unknown")),"Unknown SL","Non Lead")))))))))))</f>
        <v>Non Lead</v>
      </c>
      <c r="T348" s="75" t="str">
        <f>IF(OR(M348="",Q348="",S348="ERROR"),"BLANK",IF((AND(M348='Dropdown Answer Key'!$B$25,OR('Service Line Inventory'!S348="Lead",S348="Unknown SL"))),"Tier 1",IF(AND('Service Line Inventory'!M348='Dropdown Answer Key'!$B$26,OR('Service Line Inventory'!S348="Lead",S348="Unknown SL")),"Tier 2",IF(AND('Service Line Inventory'!M348='Dropdown Answer Key'!$B$27,OR('Service Line Inventory'!S348="Lead",S348="Unknown SL")),"Tier 2",IF('Service Line Inventory'!S348="GRR","Tier 3",IF((AND('Service Line Inventory'!M348='Dropdown Answer Key'!$B$25,'Service Line Inventory'!Q348='Dropdown Answer Key'!$M$25,O348='Dropdown Answer Key'!$G$27,'Service Line Inventory'!P348='Dropdown Answer Key'!$J$27,S348="Non Lead")),"Tier 4",IF((AND('Service Line Inventory'!M348='Dropdown Answer Key'!$B$25,'Service Line Inventory'!Q348='Dropdown Answer Key'!$M$25,O348='Dropdown Answer Key'!$G$27,S348="Non Lead")),"Tier 4",IF((AND('Service Line Inventory'!M348='Dropdown Answer Key'!$B$25,'Service Line Inventory'!Q348='Dropdown Answer Key'!$M$25,'Service Line Inventory'!P348='Dropdown Answer Key'!$J$27,S348="Non Lead")),"Tier 4","Tier 5"))))))))</f>
        <v>BLANK</v>
      </c>
      <c r="U348" s="101" t="str">
        <f t="shared" si="21"/>
        <v>NO</v>
      </c>
      <c r="V348" s="75" t="str">
        <f t="shared" si="22"/>
        <v>NO</v>
      </c>
      <c r="W348" s="75" t="str">
        <f t="shared" si="23"/>
        <v>NO</v>
      </c>
      <c r="X348" s="107"/>
      <c r="Y348" s="76"/>
      <c r="Z348" s="77"/>
    </row>
    <row r="349" spans="1:26" x14ac:dyDescent="0.3">
      <c r="A349" s="47">
        <v>1900</v>
      </c>
      <c r="B349" s="73" t="s">
        <v>76</v>
      </c>
      <c r="C349" s="125" t="s">
        <v>538</v>
      </c>
      <c r="D349" s="73" t="s">
        <v>73</v>
      </c>
      <c r="E349" s="73" t="s">
        <v>81</v>
      </c>
      <c r="F349" s="73" t="s">
        <v>81</v>
      </c>
      <c r="G349" s="90" t="s">
        <v>987</v>
      </c>
      <c r="H349" s="94" t="s">
        <v>73</v>
      </c>
      <c r="I349" s="82" t="s">
        <v>72</v>
      </c>
      <c r="J349" s="74" t="s">
        <v>989</v>
      </c>
      <c r="K349" s="74" t="s">
        <v>989</v>
      </c>
      <c r="L349" s="94" t="str">
        <f t="shared" si="20"/>
        <v>Non Lead</v>
      </c>
      <c r="M349" s="110"/>
      <c r="N349" s="82"/>
      <c r="O349" s="82"/>
      <c r="P349" s="82"/>
      <c r="Q349" s="81"/>
      <c r="R349" s="82"/>
      <c r="S349" s="113" t="str">
        <f>IF(OR(B349="",$C$3="",$G$3=""),"ERROR",IF(AND(B349='Dropdown Answer Key'!$B$12,OR(E349="Lead",E349="U, May have L",E349="COM",E349="")),"Lead",IF(AND(B349='Dropdown Answer Key'!$B$12,OR(AND(E349="GALV",H349="Y"),AND(E349="GALV",H349="UN"),AND(E349="GALV",H349=""))),"GRR",IF(AND(B349='Dropdown Answer Key'!$B$12,E349="Unknown"),"Unknown SL",IF(AND(B349='Dropdown Answer Key'!$B$13,OR(F349="Lead",F349="U, May have L",F349="COM",F349="")),"Lead",IF(AND(B349='Dropdown Answer Key'!$B$13,OR(AND(F349="GALV",H349="Y"),AND(F349="GALV",H349="UN"),AND(F349="GALV",H349=""))),"GRR",IF(AND(B349='Dropdown Answer Key'!$B$13,F349="Unknown"),"Unknown SL",IF(AND(B349='Dropdown Answer Key'!$B$14,OR(E349="Lead",E349="U, May have L",E349="COM",E349="")),"Lead",IF(AND(B349='Dropdown Answer Key'!$B$14,OR(F349="Lead",F349="U, May have L",F349="COM",F349="")),"Lead",IF(AND(B349='Dropdown Answer Key'!$B$14,OR(AND(E349="GALV",H349="Y"),AND(E349="GALV",H349="UN"),AND(E349="GALV",H349=""),AND(F349="GALV",H349="Y"),AND(F349="GALV",H349="UN"),AND(F349="GALV",H349=""),AND(F349="GALV",I349="Y"),AND(F349="GALV",I349="UN"),AND(F349="GALV",I349=""))),"GRR",IF(AND(B349='Dropdown Answer Key'!$B$14,OR(E349="Unknown",F349="Unknown")),"Unknown SL","Non Lead")))))))))))</f>
        <v>Non Lead</v>
      </c>
      <c r="T349" s="114" t="str">
        <f>IF(OR(M349="",Q349="",S349="ERROR"),"BLANK",IF((AND(M349='Dropdown Answer Key'!$B$25,OR('Service Line Inventory'!S349="Lead",S349="Unknown SL"))),"Tier 1",IF(AND('Service Line Inventory'!M349='Dropdown Answer Key'!$B$26,OR('Service Line Inventory'!S349="Lead",S349="Unknown SL")),"Tier 2",IF(AND('Service Line Inventory'!M349='Dropdown Answer Key'!$B$27,OR('Service Line Inventory'!S349="Lead",S349="Unknown SL")),"Tier 2",IF('Service Line Inventory'!S349="GRR","Tier 3",IF((AND('Service Line Inventory'!M349='Dropdown Answer Key'!$B$25,'Service Line Inventory'!Q349='Dropdown Answer Key'!$M$25,O349='Dropdown Answer Key'!$G$27,'Service Line Inventory'!P349='Dropdown Answer Key'!$J$27,S349="Non Lead")),"Tier 4",IF((AND('Service Line Inventory'!M349='Dropdown Answer Key'!$B$25,'Service Line Inventory'!Q349='Dropdown Answer Key'!$M$25,O349='Dropdown Answer Key'!$G$27,S349="Non Lead")),"Tier 4",IF((AND('Service Line Inventory'!M349='Dropdown Answer Key'!$B$25,'Service Line Inventory'!Q349='Dropdown Answer Key'!$M$25,'Service Line Inventory'!P349='Dropdown Answer Key'!$J$27,S349="Non Lead")),"Tier 4","Tier 5"))))))))</f>
        <v>BLANK</v>
      </c>
      <c r="U349" s="115" t="str">
        <f t="shared" si="21"/>
        <v>NO</v>
      </c>
      <c r="V349" s="114" t="str">
        <f t="shared" si="22"/>
        <v>NO</v>
      </c>
      <c r="W349" s="114" t="str">
        <f t="shared" si="23"/>
        <v>NO</v>
      </c>
      <c r="X349" s="108"/>
      <c r="Y349" s="97"/>
      <c r="Z349" s="77"/>
    </row>
    <row r="350" spans="1:26" x14ac:dyDescent="0.3">
      <c r="A350" s="47">
        <v>1903</v>
      </c>
      <c r="B350" s="73" t="s">
        <v>76</v>
      </c>
      <c r="C350" s="125" t="s">
        <v>539</v>
      </c>
      <c r="D350" s="73" t="s">
        <v>73</v>
      </c>
      <c r="E350" s="73" t="s">
        <v>81</v>
      </c>
      <c r="F350" s="73" t="s">
        <v>81</v>
      </c>
      <c r="G350" s="90" t="s">
        <v>987</v>
      </c>
      <c r="H350" s="94" t="s">
        <v>73</v>
      </c>
      <c r="I350" s="82" t="s">
        <v>72</v>
      </c>
      <c r="J350" s="74" t="s">
        <v>989</v>
      </c>
      <c r="K350" s="74" t="s">
        <v>989</v>
      </c>
      <c r="L350" s="93" t="str">
        <f t="shared" si="20"/>
        <v>Non Lead</v>
      </c>
      <c r="M350" s="109"/>
      <c r="N350" s="73"/>
      <c r="O350" s="73"/>
      <c r="P350" s="73"/>
      <c r="Q350" s="72"/>
      <c r="R350" s="73"/>
      <c r="S350" s="98" t="str">
        <f>IF(OR(B350="",$C$3="",$G$3=""),"ERROR",IF(AND(B350='Dropdown Answer Key'!$B$12,OR(E350="Lead",E350="U, May have L",E350="COM",E350="")),"Lead",IF(AND(B350='Dropdown Answer Key'!$B$12,OR(AND(E350="GALV",H350="Y"),AND(E350="GALV",H350="UN"),AND(E350="GALV",H350=""))),"GRR",IF(AND(B350='Dropdown Answer Key'!$B$12,E350="Unknown"),"Unknown SL",IF(AND(B350='Dropdown Answer Key'!$B$13,OR(F350="Lead",F350="U, May have L",F350="COM",F350="")),"Lead",IF(AND(B350='Dropdown Answer Key'!$B$13,OR(AND(F350="GALV",H350="Y"),AND(F350="GALV",H350="UN"),AND(F350="GALV",H350=""))),"GRR",IF(AND(B350='Dropdown Answer Key'!$B$13,F350="Unknown"),"Unknown SL",IF(AND(B350='Dropdown Answer Key'!$B$14,OR(E350="Lead",E350="U, May have L",E350="COM",E350="")),"Lead",IF(AND(B350='Dropdown Answer Key'!$B$14,OR(F350="Lead",F350="U, May have L",F350="COM",F350="")),"Lead",IF(AND(B350='Dropdown Answer Key'!$B$14,OR(AND(E350="GALV",H350="Y"),AND(E350="GALV",H350="UN"),AND(E350="GALV",H350=""),AND(F350="GALV",H350="Y"),AND(F350="GALV",H350="UN"),AND(F350="GALV",H350=""),AND(F350="GALV",I350="Y"),AND(F350="GALV",I350="UN"),AND(F350="GALV",I350=""))),"GRR",IF(AND(B350='Dropdown Answer Key'!$B$14,OR(E350="Unknown",F350="Unknown")),"Unknown SL","Non Lead")))))))))))</f>
        <v>Non Lead</v>
      </c>
      <c r="T350" s="75" t="str">
        <f>IF(OR(M350="",Q350="",S350="ERROR"),"BLANK",IF((AND(M350='Dropdown Answer Key'!$B$25,OR('Service Line Inventory'!S350="Lead",S350="Unknown SL"))),"Tier 1",IF(AND('Service Line Inventory'!M350='Dropdown Answer Key'!$B$26,OR('Service Line Inventory'!S350="Lead",S350="Unknown SL")),"Tier 2",IF(AND('Service Line Inventory'!M350='Dropdown Answer Key'!$B$27,OR('Service Line Inventory'!S350="Lead",S350="Unknown SL")),"Tier 2",IF('Service Line Inventory'!S350="GRR","Tier 3",IF((AND('Service Line Inventory'!M350='Dropdown Answer Key'!$B$25,'Service Line Inventory'!Q350='Dropdown Answer Key'!$M$25,O350='Dropdown Answer Key'!$G$27,'Service Line Inventory'!P350='Dropdown Answer Key'!$J$27,S350="Non Lead")),"Tier 4",IF((AND('Service Line Inventory'!M350='Dropdown Answer Key'!$B$25,'Service Line Inventory'!Q350='Dropdown Answer Key'!$M$25,O350='Dropdown Answer Key'!$G$27,S350="Non Lead")),"Tier 4",IF((AND('Service Line Inventory'!M350='Dropdown Answer Key'!$B$25,'Service Line Inventory'!Q350='Dropdown Answer Key'!$M$25,'Service Line Inventory'!P350='Dropdown Answer Key'!$J$27,S350="Non Lead")),"Tier 4","Tier 5"))))))))</f>
        <v>BLANK</v>
      </c>
      <c r="U350" s="101" t="str">
        <f t="shared" si="21"/>
        <v>NO</v>
      </c>
      <c r="V350" s="75" t="str">
        <f t="shared" si="22"/>
        <v>NO</v>
      </c>
      <c r="W350" s="75" t="str">
        <f t="shared" si="23"/>
        <v>NO</v>
      </c>
      <c r="X350" s="107"/>
      <c r="Y350" s="76"/>
      <c r="Z350" s="77"/>
    </row>
    <row r="351" spans="1:26" x14ac:dyDescent="0.3">
      <c r="A351" s="47">
        <v>1905</v>
      </c>
      <c r="B351" s="73" t="s">
        <v>76</v>
      </c>
      <c r="C351" s="125" t="s">
        <v>540</v>
      </c>
      <c r="D351" s="73" t="s">
        <v>73</v>
      </c>
      <c r="E351" s="73" t="s">
        <v>81</v>
      </c>
      <c r="F351" s="73" t="s">
        <v>81</v>
      </c>
      <c r="G351" s="90" t="s">
        <v>987</v>
      </c>
      <c r="H351" s="94" t="s">
        <v>73</v>
      </c>
      <c r="I351" s="82" t="s">
        <v>72</v>
      </c>
      <c r="J351" s="74" t="s">
        <v>989</v>
      </c>
      <c r="K351" s="74" t="s">
        <v>989</v>
      </c>
      <c r="L351" s="94" t="str">
        <f t="shared" si="20"/>
        <v>Non Lead</v>
      </c>
      <c r="M351" s="110"/>
      <c r="N351" s="82"/>
      <c r="O351" s="82"/>
      <c r="P351" s="82"/>
      <c r="Q351" s="81"/>
      <c r="R351" s="82"/>
      <c r="S351" s="113" t="str">
        <f>IF(OR(B351="",$C$3="",$G$3=""),"ERROR",IF(AND(B351='Dropdown Answer Key'!$B$12,OR(E351="Lead",E351="U, May have L",E351="COM",E351="")),"Lead",IF(AND(B351='Dropdown Answer Key'!$B$12,OR(AND(E351="GALV",H351="Y"),AND(E351="GALV",H351="UN"),AND(E351="GALV",H351=""))),"GRR",IF(AND(B351='Dropdown Answer Key'!$B$12,E351="Unknown"),"Unknown SL",IF(AND(B351='Dropdown Answer Key'!$B$13,OR(F351="Lead",F351="U, May have L",F351="COM",F351="")),"Lead",IF(AND(B351='Dropdown Answer Key'!$B$13,OR(AND(F351="GALV",H351="Y"),AND(F351="GALV",H351="UN"),AND(F351="GALV",H351=""))),"GRR",IF(AND(B351='Dropdown Answer Key'!$B$13,F351="Unknown"),"Unknown SL",IF(AND(B351='Dropdown Answer Key'!$B$14,OR(E351="Lead",E351="U, May have L",E351="COM",E351="")),"Lead",IF(AND(B351='Dropdown Answer Key'!$B$14,OR(F351="Lead",F351="U, May have L",F351="COM",F351="")),"Lead",IF(AND(B351='Dropdown Answer Key'!$B$14,OR(AND(E351="GALV",H351="Y"),AND(E351="GALV",H351="UN"),AND(E351="GALV",H351=""),AND(F351="GALV",H351="Y"),AND(F351="GALV",H351="UN"),AND(F351="GALV",H351=""),AND(F351="GALV",I351="Y"),AND(F351="GALV",I351="UN"),AND(F351="GALV",I351=""))),"GRR",IF(AND(B351='Dropdown Answer Key'!$B$14,OR(E351="Unknown",F351="Unknown")),"Unknown SL","Non Lead")))))))))))</f>
        <v>Non Lead</v>
      </c>
      <c r="T351" s="114" t="str">
        <f>IF(OR(M351="",Q351="",S351="ERROR"),"BLANK",IF((AND(M351='Dropdown Answer Key'!$B$25,OR('Service Line Inventory'!S351="Lead",S351="Unknown SL"))),"Tier 1",IF(AND('Service Line Inventory'!M351='Dropdown Answer Key'!$B$26,OR('Service Line Inventory'!S351="Lead",S351="Unknown SL")),"Tier 2",IF(AND('Service Line Inventory'!M351='Dropdown Answer Key'!$B$27,OR('Service Line Inventory'!S351="Lead",S351="Unknown SL")),"Tier 2",IF('Service Line Inventory'!S351="GRR","Tier 3",IF((AND('Service Line Inventory'!M351='Dropdown Answer Key'!$B$25,'Service Line Inventory'!Q351='Dropdown Answer Key'!$M$25,O351='Dropdown Answer Key'!$G$27,'Service Line Inventory'!P351='Dropdown Answer Key'!$J$27,S351="Non Lead")),"Tier 4",IF((AND('Service Line Inventory'!M351='Dropdown Answer Key'!$B$25,'Service Line Inventory'!Q351='Dropdown Answer Key'!$M$25,O351='Dropdown Answer Key'!$G$27,S351="Non Lead")),"Tier 4",IF((AND('Service Line Inventory'!M351='Dropdown Answer Key'!$B$25,'Service Line Inventory'!Q351='Dropdown Answer Key'!$M$25,'Service Line Inventory'!P351='Dropdown Answer Key'!$J$27,S351="Non Lead")),"Tier 4","Tier 5"))))))))</f>
        <v>BLANK</v>
      </c>
      <c r="U351" s="115" t="str">
        <f t="shared" si="21"/>
        <v>NO</v>
      </c>
      <c r="V351" s="114" t="str">
        <f t="shared" si="22"/>
        <v>NO</v>
      </c>
      <c r="W351" s="114" t="str">
        <f t="shared" si="23"/>
        <v>NO</v>
      </c>
      <c r="X351" s="108"/>
      <c r="Y351" s="97"/>
      <c r="Z351" s="77"/>
    </row>
    <row r="352" spans="1:26" x14ac:dyDescent="0.3">
      <c r="A352" s="47">
        <v>1910</v>
      </c>
      <c r="B352" s="73" t="s">
        <v>76</v>
      </c>
      <c r="C352" s="125" t="s">
        <v>541</v>
      </c>
      <c r="D352" s="73" t="s">
        <v>73</v>
      </c>
      <c r="E352" s="73" t="s">
        <v>81</v>
      </c>
      <c r="F352" s="73" t="s">
        <v>81</v>
      </c>
      <c r="G352" s="90" t="s">
        <v>987</v>
      </c>
      <c r="H352" s="94" t="s">
        <v>73</v>
      </c>
      <c r="I352" s="82" t="s">
        <v>72</v>
      </c>
      <c r="J352" s="74" t="s">
        <v>989</v>
      </c>
      <c r="K352" s="74" t="s">
        <v>989</v>
      </c>
      <c r="L352" s="93" t="str">
        <f t="shared" si="20"/>
        <v>Non Lead</v>
      </c>
      <c r="M352" s="109"/>
      <c r="N352" s="73"/>
      <c r="O352" s="73"/>
      <c r="P352" s="73"/>
      <c r="Q352" s="72"/>
      <c r="R352" s="73"/>
      <c r="S352" s="98" t="str">
        <f>IF(OR(B352="",$C$3="",$G$3=""),"ERROR",IF(AND(B352='Dropdown Answer Key'!$B$12,OR(E352="Lead",E352="U, May have L",E352="COM",E352="")),"Lead",IF(AND(B352='Dropdown Answer Key'!$B$12,OR(AND(E352="GALV",H352="Y"),AND(E352="GALV",H352="UN"),AND(E352="GALV",H352=""))),"GRR",IF(AND(B352='Dropdown Answer Key'!$B$12,E352="Unknown"),"Unknown SL",IF(AND(B352='Dropdown Answer Key'!$B$13,OR(F352="Lead",F352="U, May have L",F352="COM",F352="")),"Lead",IF(AND(B352='Dropdown Answer Key'!$B$13,OR(AND(F352="GALV",H352="Y"),AND(F352="GALV",H352="UN"),AND(F352="GALV",H352=""))),"GRR",IF(AND(B352='Dropdown Answer Key'!$B$13,F352="Unknown"),"Unknown SL",IF(AND(B352='Dropdown Answer Key'!$B$14,OR(E352="Lead",E352="U, May have L",E352="COM",E352="")),"Lead",IF(AND(B352='Dropdown Answer Key'!$B$14,OR(F352="Lead",F352="U, May have L",F352="COM",F352="")),"Lead",IF(AND(B352='Dropdown Answer Key'!$B$14,OR(AND(E352="GALV",H352="Y"),AND(E352="GALV",H352="UN"),AND(E352="GALV",H352=""),AND(F352="GALV",H352="Y"),AND(F352="GALV",H352="UN"),AND(F352="GALV",H352=""),AND(F352="GALV",I352="Y"),AND(F352="GALV",I352="UN"),AND(F352="GALV",I352=""))),"GRR",IF(AND(B352='Dropdown Answer Key'!$B$14,OR(E352="Unknown",F352="Unknown")),"Unknown SL","Non Lead")))))))))))</f>
        <v>Non Lead</v>
      </c>
      <c r="T352" s="75" t="str">
        <f>IF(OR(M352="",Q352="",S352="ERROR"),"BLANK",IF((AND(M352='Dropdown Answer Key'!$B$25,OR('Service Line Inventory'!S352="Lead",S352="Unknown SL"))),"Tier 1",IF(AND('Service Line Inventory'!M352='Dropdown Answer Key'!$B$26,OR('Service Line Inventory'!S352="Lead",S352="Unknown SL")),"Tier 2",IF(AND('Service Line Inventory'!M352='Dropdown Answer Key'!$B$27,OR('Service Line Inventory'!S352="Lead",S352="Unknown SL")),"Tier 2",IF('Service Line Inventory'!S352="GRR","Tier 3",IF((AND('Service Line Inventory'!M352='Dropdown Answer Key'!$B$25,'Service Line Inventory'!Q352='Dropdown Answer Key'!$M$25,O352='Dropdown Answer Key'!$G$27,'Service Line Inventory'!P352='Dropdown Answer Key'!$J$27,S352="Non Lead")),"Tier 4",IF((AND('Service Line Inventory'!M352='Dropdown Answer Key'!$B$25,'Service Line Inventory'!Q352='Dropdown Answer Key'!$M$25,O352='Dropdown Answer Key'!$G$27,S352="Non Lead")),"Tier 4",IF((AND('Service Line Inventory'!M352='Dropdown Answer Key'!$B$25,'Service Line Inventory'!Q352='Dropdown Answer Key'!$M$25,'Service Line Inventory'!P352='Dropdown Answer Key'!$J$27,S352="Non Lead")),"Tier 4","Tier 5"))))))))</f>
        <v>BLANK</v>
      </c>
      <c r="U352" s="101" t="str">
        <f t="shared" si="21"/>
        <v>NO</v>
      </c>
      <c r="V352" s="75" t="str">
        <f t="shared" si="22"/>
        <v>NO</v>
      </c>
      <c r="W352" s="75" t="str">
        <f t="shared" si="23"/>
        <v>NO</v>
      </c>
      <c r="X352" s="107"/>
      <c r="Y352" s="76"/>
      <c r="Z352" s="77"/>
    </row>
    <row r="353" spans="1:26" x14ac:dyDescent="0.3">
      <c r="A353" s="47">
        <v>1920</v>
      </c>
      <c r="B353" s="73" t="s">
        <v>76</v>
      </c>
      <c r="C353" s="125" t="s">
        <v>542</v>
      </c>
      <c r="D353" s="73" t="s">
        <v>73</v>
      </c>
      <c r="E353" s="73" t="s">
        <v>81</v>
      </c>
      <c r="F353" s="73" t="s">
        <v>81</v>
      </c>
      <c r="G353" s="90" t="s">
        <v>987</v>
      </c>
      <c r="H353" s="94" t="s">
        <v>73</v>
      </c>
      <c r="I353" s="82" t="s">
        <v>72</v>
      </c>
      <c r="J353" s="74" t="s">
        <v>989</v>
      </c>
      <c r="K353" s="74" t="s">
        <v>989</v>
      </c>
      <c r="L353" s="94" t="str">
        <f t="shared" si="20"/>
        <v>Non Lead</v>
      </c>
      <c r="M353" s="110"/>
      <c r="N353" s="82"/>
      <c r="O353" s="82"/>
      <c r="P353" s="82"/>
      <c r="Q353" s="81"/>
      <c r="R353" s="82"/>
      <c r="S353" s="113" t="str">
        <f>IF(OR(B353="",$C$3="",$G$3=""),"ERROR",IF(AND(B353='Dropdown Answer Key'!$B$12,OR(E353="Lead",E353="U, May have L",E353="COM",E353="")),"Lead",IF(AND(B353='Dropdown Answer Key'!$B$12,OR(AND(E353="GALV",H353="Y"),AND(E353="GALV",H353="UN"),AND(E353="GALV",H353=""))),"GRR",IF(AND(B353='Dropdown Answer Key'!$B$12,E353="Unknown"),"Unknown SL",IF(AND(B353='Dropdown Answer Key'!$B$13,OR(F353="Lead",F353="U, May have L",F353="COM",F353="")),"Lead",IF(AND(B353='Dropdown Answer Key'!$B$13,OR(AND(F353="GALV",H353="Y"),AND(F353="GALV",H353="UN"),AND(F353="GALV",H353=""))),"GRR",IF(AND(B353='Dropdown Answer Key'!$B$13,F353="Unknown"),"Unknown SL",IF(AND(B353='Dropdown Answer Key'!$B$14,OR(E353="Lead",E353="U, May have L",E353="COM",E353="")),"Lead",IF(AND(B353='Dropdown Answer Key'!$B$14,OR(F353="Lead",F353="U, May have L",F353="COM",F353="")),"Lead",IF(AND(B353='Dropdown Answer Key'!$B$14,OR(AND(E353="GALV",H353="Y"),AND(E353="GALV",H353="UN"),AND(E353="GALV",H353=""),AND(F353="GALV",H353="Y"),AND(F353="GALV",H353="UN"),AND(F353="GALV",H353=""),AND(F353="GALV",I353="Y"),AND(F353="GALV",I353="UN"),AND(F353="GALV",I353=""))),"GRR",IF(AND(B353='Dropdown Answer Key'!$B$14,OR(E353="Unknown",F353="Unknown")),"Unknown SL","Non Lead")))))))))))</f>
        <v>Non Lead</v>
      </c>
      <c r="T353" s="114" t="str">
        <f>IF(OR(M353="",Q353="",S353="ERROR"),"BLANK",IF((AND(M353='Dropdown Answer Key'!$B$25,OR('Service Line Inventory'!S353="Lead",S353="Unknown SL"))),"Tier 1",IF(AND('Service Line Inventory'!M353='Dropdown Answer Key'!$B$26,OR('Service Line Inventory'!S353="Lead",S353="Unknown SL")),"Tier 2",IF(AND('Service Line Inventory'!M353='Dropdown Answer Key'!$B$27,OR('Service Line Inventory'!S353="Lead",S353="Unknown SL")),"Tier 2",IF('Service Line Inventory'!S353="GRR","Tier 3",IF((AND('Service Line Inventory'!M353='Dropdown Answer Key'!$B$25,'Service Line Inventory'!Q353='Dropdown Answer Key'!$M$25,O353='Dropdown Answer Key'!$G$27,'Service Line Inventory'!P353='Dropdown Answer Key'!$J$27,S353="Non Lead")),"Tier 4",IF((AND('Service Line Inventory'!M353='Dropdown Answer Key'!$B$25,'Service Line Inventory'!Q353='Dropdown Answer Key'!$M$25,O353='Dropdown Answer Key'!$G$27,S353="Non Lead")),"Tier 4",IF((AND('Service Line Inventory'!M353='Dropdown Answer Key'!$B$25,'Service Line Inventory'!Q353='Dropdown Answer Key'!$M$25,'Service Line Inventory'!P353='Dropdown Answer Key'!$J$27,S353="Non Lead")),"Tier 4","Tier 5"))))))))</f>
        <v>BLANK</v>
      </c>
      <c r="U353" s="115" t="str">
        <f t="shared" si="21"/>
        <v>NO</v>
      </c>
      <c r="V353" s="114" t="str">
        <f t="shared" si="22"/>
        <v>NO</v>
      </c>
      <c r="W353" s="114" t="str">
        <f t="shared" si="23"/>
        <v>NO</v>
      </c>
      <c r="X353" s="108"/>
      <c r="Y353" s="97"/>
      <c r="Z353" s="77"/>
    </row>
    <row r="354" spans="1:26" x14ac:dyDescent="0.3">
      <c r="A354" s="47">
        <v>1930</v>
      </c>
      <c r="B354" s="73" t="s">
        <v>76</v>
      </c>
      <c r="C354" s="125" t="s">
        <v>543</v>
      </c>
      <c r="D354" s="73" t="s">
        <v>73</v>
      </c>
      <c r="E354" s="73" t="s">
        <v>81</v>
      </c>
      <c r="F354" s="73" t="s">
        <v>81</v>
      </c>
      <c r="G354" s="90" t="s">
        <v>987</v>
      </c>
      <c r="H354" s="94" t="s">
        <v>73</v>
      </c>
      <c r="I354" s="82" t="s">
        <v>72</v>
      </c>
      <c r="J354" s="74" t="s">
        <v>989</v>
      </c>
      <c r="K354" s="74" t="s">
        <v>989</v>
      </c>
      <c r="L354" s="93" t="str">
        <f t="shared" si="20"/>
        <v>Non Lead</v>
      </c>
      <c r="M354" s="109"/>
      <c r="N354" s="73"/>
      <c r="O354" s="73"/>
      <c r="P354" s="73"/>
      <c r="Q354" s="72"/>
      <c r="R354" s="73"/>
      <c r="S354" s="98" t="str">
        <f>IF(OR(B354="",$C$3="",$G$3=""),"ERROR",IF(AND(B354='Dropdown Answer Key'!$B$12,OR(E354="Lead",E354="U, May have L",E354="COM",E354="")),"Lead",IF(AND(B354='Dropdown Answer Key'!$B$12,OR(AND(E354="GALV",H354="Y"),AND(E354="GALV",H354="UN"),AND(E354="GALV",H354=""))),"GRR",IF(AND(B354='Dropdown Answer Key'!$B$12,E354="Unknown"),"Unknown SL",IF(AND(B354='Dropdown Answer Key'!$B$13,OR(F354="Lead",F354="U, May have L",F354="COM",F354="")),"Lead",IF(AND(B354='Dropdown Answer Key'!$B$13,OR(AND(F354="GALV",H354="Y"),AND(F354="GALV",H354="UN"),AND(F354="GALV",H354=""))),"GRR",IF(AND(B354='Dropdown Answer Key'!$B$13,F354="Unknown"),"Unknown SL",IF(AND(B354='Dropdown Answer Key'!$B$14,OR(E354="Lead",E354="U, May have L",E354="COM",E354="")),"Lead",IF(AND(B354='Dropdown Answer Key'!$B$14,OR(F354="Lead",F354="U, May have L",F354="COM",F354="")),"Lead",IF(AND(B354='Dropdown Answer Key'!$B$14,OR(AND(E354="GALV",H354="Y"),AND(E354="GALV",H354="UN"),AND(E354="GALV",H354=""),AND(F354="GALV",H354="Y"),AND(F354="GALV",H354="UN"),AND(F354="GALV",H354=""),AND(F354="GALV",I354="Y"),AND(F354="GALV",I354="UN"),AND(F354="GALV",I354=""))),"GRR",IF(AND(B354='Dropdown Answer Key'!$B$14,OR(E354="Unknown",F354="Unknown")),"Unknown SL","Non Lead")))))))))))</f>
        <v>Non Lead</v>
      </c>
      <c r="T354" s="75" t="str">
        <f>IF(OR(M354="",Q354="",S354="ERROR"),"BLANK",IF((AND(M354='Dropdown Answer Key'!$B$25,OR('Service Line Inventory'!S354="Lead",S354="Unknown SL"))),"Tier 1",IF(AND('Service Line Inventory'!M354='Dropdown Answer Key'!$B$26,OR('Service Line Inventory'!S354="Lead",S354="Unknown SL")),"Tier 2",IF(AND('Service Line Inventory'!M354='Dropdown Answer Key'!$B$27,OR('Service Line Inventory'!S354="Lead",S354="Unknown SL")),"Tier 2",IF('Service Line Inventory'!S354="GRR","Tier 3",IF((AND('Service Line Inventory'!M354='Dropdown Answer Key'!$B$25,'Service Line Inventory'!Q354='Dropdown Answer Key'!$M$25,O354='Dropdown Answer Key'!$G$27,'Service Line Inventory'!P354='Dropdown Answer Key'!$J$27,S354="Non Lead")),"Tier 4",IF((AND('Service Line Inventory'!M354='Dropdown Answer Key'!$B$25,'Service Line Inventory'!Q354='Dropdown Answer Key'!$M$25,O354='Dropdown Answer Key'!$G$27,S354="Non Lead")),"Tier 4",IF((AND('Service Line Inventory'!M354='Dropdown Answer Key'!$B$25,'Service Line Inventory'!Q354='Dropdown Answer Key'!$M$25,'Service Line Inventory'!P354='Dropdown Answer Key'!$J$27,S354="Non Lead")),"Tier 4","Tier 5"))))))))</f>
        <v>BLANK</v>
      </c>
      <c r="U354" s="101" t="str">
        <f t="shared" si="21"/>
        <v>NO</v>
      </c>
      <c r="V354" s="75" t="str">
        <f t="shared" si="22"/>
        <v>NO</v>
      </c>
      <c r="W354" s="75" t="str">
        <f t="shared" si="23"/>
        <v>NO</v>
      </c>
      <c r="X354" s="107"/>
      <c r="Y354" s="76"/>
      <c r="Z354" s="77"/>
    </row>
    <row r="355" spans="1:26" x14ac:dyDescent="0.3">
      <c r="A355" s="47">
        <v>1935</v>
      </c>
      <c r="B355" s="73" t="s">
        <v>76</v>
      </c>
      <c r="C355" s="125" t="s">
        <v>544</v>
      </c>
      <c r="D355" s="73" t="s">
        <v>73</v>
      </c>
      <c r="E355" s="73" t="s">
        <v>81</v>
      </c>
      <c r="F355" s="73" t="s">
        <v>81</v>
      </c>
      <c r="G355" s="90" t="s">
        <v>987</v>
      </c>
      <c r="H355" s="94" t="s">
        <v>73</v>
      </c>
      <c r="I355" s="82" t="s">
        <v>72</v>
      </c>
      <c r="J355" s="74" t="s">
        <v>989</v>
      </c>
      <c r="K355" s="74" t="s">
        <v>989</v>
      </c>
      <c r="L355" s="94" t="str">
        <f t="shared" si="20"/>
        <v>Non Lead</v>
      </c>
      <c r="M355" s="110"/>
      <c r="N355" s="82"/>
      <c r="O355" s="82"/>
      <c r="P355" s="82"/>
      <c r="Q355" s="81"/>
      <c r="R355" s="82"/>
      <c r="S355" s="113" t="str">
        <f>IF(OR(B355="",$C$3="",$G$3=""),"ERROR",IF(AND(B355='Dropdown Answer Key'!$B$12,OR(E355="Lead",E355="U, May have L",E355="COM",E355="")),"Lead",IF(AND(B355='Dropdown Answer Key'!$B$12,OR(AND(E355="GALV",H355="Y"),AND(E355="GALV",H355="UN"),AND(E355="GALV",H355=""))),"GRR",IF(AND(B355='Dropdown Answer Key'!$B$12,E355="Unknown"),"Unknown SL",IF(AND(B355='Dropdown Answer Key'!$B$13,OR(F355="Lead",F355="U, May have L",F355="COM",F355="")),"Lead",IF(AND(B355='Dropdown Answer Key'!$B$13,OR(AND(F355="GALV",H355="Y"),AND(F355="GALV",H355="UN"),AND(F355="GALV",H355=""))),"GRR",IF(AND(B355='Dropdown Answer Key'!$B$13,F355="Unknown"),"Unknown SL",IF(AND(B355='Dropdown Answer Key'!$B$14,OR(E355="Lead",E355="U, May have L",E355="COM",E355="")),"Lead",IF(AND(B355='Dropdown Answer Key'!$B$14,OR(F355="Lead",F355="U, May have L",F355="COM",F355="")),"Lead",IF(AND(B355='Dropdown Answer Key'!$B$14,OR(AND(E355="GALV",H355="Y"),AND(E355="GALV",H355="UN"),AND(E355="GALV",H355=""),AND(F355="GALV",H355="Y"),AND(F355="GALV",H355="UN"),AND(F355="GALV",H355=""),AND(F355="GALV",I355="Y"),AND(F355="GALV",I355="UN"),AND(F355="GALV",I355=""))),"GRR",IF(AND(B355='Dropdown Answer Key'!$B$14,OR(E355="Unknown",F355="Unknown")),"Unknown SL","Non Lead")))))))))))</f>
        <v>Non Lead</v>
      </c>
      <c r="T355" s="114" t="str">
        <f>IF(OR(M355="",Q355="",S355="ERROR"),"BLANK",IF((AND(M355='Dropdown Answer Key'!$B$25,OR('Service Line Inventory'!S355="Lead",S355="Unknown SL"))),"Tier 1",IF(AND('Service Line Inventory'!M355='Dropdown Answer Key'!$B$26,OR('Service Line Inventory'!S355="Lead",S355="Unknown SL")),"Tier 2",IF(AND('Service Line Inventory'!M355='Dropdown Answer Key'!$B$27,OR('Service Line Inventory'!S355="Lead",S355="Unknown SL")),"Tier 2",IF('Service Line Inventory'!S355="GRR","Tier 3",IF((AND('Service Line Inventory'!M355='Dropdown Answer Key'!$B$25,'Service Line Inventory'!Q355='Dropdown Answer Key'!$M$25,O355='Dropdown Answer Key'!$G$27,'Service Line Inventory'!P355='Dropdown Answer Key'!$J$27,S355="Non Lead")),"Tier 4",IF((AND('Service Line Inventory'!M355='Dropdown Answer Key'!$B$25,'Service Line Inventory'!Q355='Dropdown Answer Key'!$M$25,O355='Dropdown Answer Key'!$G$27,S355="Non Lead")),"Tier 4",IF((AND('Service Line Inventory'!M355='Dropdown Answer Key'!$B$25,'Service Line Inventory'!Q355='Dropdown Answer Key'!$M$25,'Service Line Inventory'!P355='Dropdown Answer Key'!$J$27,S355="Non Lead")),"Tier 4","Tier 5"))))))))</f>
        <v>BLANK</v>
      </c>
      <c r="U355" s="115" t="str">
        <f t="shared" si="21"/>
        <v>NO</v>
      </c>
      <c r="V355" s="114" t="str">
        <f t="shared" si="22"/>
        <v>NO</v>
      </c>
      <c r="W355" s="114" t="str">
        <f t="shared" si="23"/>
        <v>NO</v>
      </c>
      <c r="X355" s="108"/>
      <c r="Y355" s="97"/>
      <c r="Z355" s="77"/>
    </row>
    <row r="356" spans="1:26" x14ac:dyDescent="0.3">
      <c r="A356" s="47">
        <v>1936</v>
      </c>
      <c r="B356" s="73" t="s">
        <v>76</v>
      </c>
      <c r="C356" s="125" t="s">
        <v>545</v>
      </c>
      <c r="D356" s="73" t="s">
        <v>73</v>
      </c>
      <c r="E356" s="73" t="s">
        <v>81</v>
      </c>
      <c r="F356" s="73" t="s">
        <v>81</v>
      </c>
      <c r="G356" s="90" t="s">
        <v>987</v>
      </c>
      <c r="H356" s="94" t="s">
        <v>73</v>
      </c>
      <c r="I356" s="82" t="s">
        <v>72</v>
      </c>
      <c r="J356" s="74" t="s">
        <v>989</v>
      </c>
      <c r="K356" s="74" t="s">
        <v>989</v>
      </c>
      <c r="L356" s="93" t="str">
        <f t="shared" si="20"/>
        <v>Non Lead</v>
      </c>
      <c r="M356" s="109"/>
      <c r="N356" s="73"/>
      <c r="O356" s="73"/>
      <c r="P356" s="73"/>
      <c r="Q356" s="72"/>
      <c r="R356" s="73"/>
      <c r="S356" s="98" t="str">
        <f>IF(OR(B356="",$C$3="",$G$3=""),"ERROR",IF(AND(B356='Dropdown Answer Key'!$B$12,OR(E356="Lead",E356="U, May have L",E356="COM",E356="")),"Lead",IF(AND(B356='Dropdown Answer Key'!$B$12,OR(AND(E356="GALV",H356="Y"),AND(E356="GALV",H356="UN"),AND(E356="GALV",H356=""))),"GRR",IF(AND(B356='Dropdown Answer Key'!$B$12,E356="Unknown"),"Unknown SL",IF(AND(B356='Dropdown Answer Key'!$B$13,OR(F356="Lead",F356="U, May have L",F356="COM",F356="")),"Lead",IF(AND(B356='Dropdown Answer Key'!$B$13,OR(AND(F356="GALV",H356="Y"),AND(F356="GALV",H356="UN"),AND(F356="GALV",H356=""))),"GRR",IF(AND(B356='Dropdown Answer Key'!$B$13,F356="Unknown"),"Unknown SL",IF(AND(B356='Dropdown Answer Key'!$B$14,OR(E356="Lead",E356="U, May have L",E356="COM",E356="")),"Lead",IF(AND(B356='Dropdown Answer Key'!$B$14,OR(F356="Lead",F356="U, May have L",F356="COM",F356="")),"Lead",IF(AND(B356='Dropdown Answer Key'!$B$14,OR(AND(E356="GALV",H356="Y"),AND(E356="GALV",H356="UN"),AND(E356="GALV",H356=""),AND(F356="GALV",H356="Y"),AND(F356="GALV",H356="UN"),AND(F356="GALV",H356=""),AND(F356="GALV",I356="Y"),AND(F356="GALV",I356="UN"),AND(F356="GALV",I356=""))),"GRR",IF(AND(B356='Dropdown Answer Key'!$B$14,OR(E356="Unknown",F356="Unknown")),"Unknown SL","Non Lead")))))))))))</f>
        <v>Non Lead</v>
      </c>
      <c r="T356" s="75" t="str">
        <f>IF(OR(M356="",Q356="",S356="ERROR"),"BLANK",IF((AND(M356='Dropdown Answer Key'!$B$25,OR('Service Line Inventory'!S356="Lead",S356="Unknown SL"))),"Tier 1",IF(AND('Service Line Inventory'!M356='Dropdown Answer Key'!$B$26,OR('Service Line Inventory'!S356="Lead",S356="Unknown SL")),"Tier 2",IF(AND('Service Line Inventory'!M356='Dropdown Answer Key'!$B$27,OR('Service Line Inventory'!S356="Lead",S356="Unknown SL")),"Tier 2",IF('Service Line Inventory'!S356="GRR","Tier 3",IF((AND('Service Line Inventory'!M356='Dropdown Answer Key'!$B$25,'Service Line Inventory'!Q356='Dropdown Answer Key'!$M$25,O356='Dropdown Answer Key'!$G$27,'Service Line Inventory'!P356='Dropdown Answer Key'!$J$27,S356="Non Lead")),"Tier 4",IF((AND('Service Line Inventory'!M356='Dropdown Answer Key'!$B$25,'Service Line Inventory'!Q356='Dropdown Answer Key'!$M$25,O356='Dropdown Answer Key'!$G$27,S356="Non Lead")),"Tier 4",IF((AND('Service Line Inventory'!M356='Dropdown Answer Key'!$B$25,'Service Line Inventory'!Q356='Dropdown Answer Key'!$M$25,'Service Line Inventory'!P356='Dropdown Answer Key'!$J$27,S356="Non Lead")),"Tier 4","Tier 5"))))))))</f>
        <v>BLANK</v>
      </c>
      <c r="U356" s="101" t="str">
        <f t="shared" si="21"/>
        <v>NO</v>
      </c>
      <c r="V356" s="75" t="str">
        <f t="shared" si="22"/>
        <v>NO</v>
      </c>
      <c r="W356" s="75" t="str">
        <f t="shared" si="23"/>
        <v>NO</v>
      </c>
      <c r="X356" s="107"/>
      <c r="Y356" s="76"/>
      <c r="Z356" s="77"/>
    </row>
    <row r="357" spans="1:26" x14ac:dyDescent="0.3">
      <c r="A357" s="47">
        <v>1940</v>
      </c>
      <c r="B357" s="73" t="s">
        <v>76</v>
      </c>
      <c r="C357" s="125" t="s">
        <v>546</v>
      </c>
      <c r="D357" s="73" t="s">
        <v>73</v>
      </c>
      <c r="E357" s="73" t="s">
        <v>81</v>
      </c>
      <c r="F357" s="73" t="s">
        <v>81</v>
      </c>
      <c r="G357" s="90" t="s">
        <v>987</v>
      </c>
      <c r="H357" s="94" t="s">
        <v>73</v>
      </c>
      <c r="I357" s="82" t="s">
        <v>72</v>
      </c>
      <c r="J357" s="74" t="s">
        <v>989</v>
      </c>
      <c r="K357" s="74" t="s">
        <v>989</v>
      </c>
      <c r="L357" s="94" t="str">
        <f t="shared" si="20"/>
        <v>Non Lead</v>
      </c>
      <c r="M357" s="110"/>
      <c r="N357" s="82"/>
      <c r="O357" s="82"/>
      <c r="P357" s="82"/>
      <c r="Q357" s="81"/>
      <c r="R357" s="82"/>
      <c r="S357" s="113" t="str">
        <f>IF(OR(B357="",$C$3="",$G$3=""),"ERROR",IF(AND(B357='Dropdown Answer Key'!$B$12,OR(E357="Lead",E357="U, May have L",E357="COM",E357="")),"Lead",IF(AND(B357='Dropdown Answer Key'!$B$12,OR(AND(E357="GALV",H357="Y"),AND(E357="GALV",H357="UN"),AND(E357="GALV",H357=""))),"GRR",IF(AND(B357='Dropdown Answer Key'!$B$12,E357="Unknown"),"Unknown SL",IF(AND(B357='Dropdown Answer Key'!$B$13,OR(F357="Lead",F357="U, May have L",F357="COM",F357="")),"Lead",IF(AND(B357='Dropdown Answer Key'!$B$13,OR(AND(F357="GALV",H357="Y"),AND(F357="GALV",H357="UN"),AND(F357="GALV",H357=""))),"GRR",IF(AND(B357='Dropdown Answer Key'!$B$13,F357="Unknown"),"Unknown SL",IF(AND(B357='Dropdown Answer Key'!$B$14,OR(E357="Lead",E357="U, May have L",E357="COM",E357="")),"Lead",IF(AND(B357='Dropdown Answer Key'!$B$14,OR(F357="Lead",F357="U, May have L",F357="COM",F357="")),"Lead",IF(AND(B357='Dropdown Answer Key'!$B$14,OR(AND(E357="GALV",H357="Y"),AND(E357="GALV",H357="UN"),AND(E357="GALV",H357=""),AND(F357="GALV",H357="Y"),AND(F357="GALV",H357="UN"),AND(F357="GALV",H357=""),AND(F357="GALV",I357="Y"),AND(F357="GALV",I357="UN"),AND(F357="GALV",I357=""))),"GRR",IF(AND(B357='Dropdown Answer Key'!$B$14,OR(E357="Unknown",F357="Unknown")),"Unknown SL","Non Lead")))))))))))</f>
        <v>Non Lead</v>
      </c>
      <c r="T357" s="114" t="str">
        <f>IF(OR(M357="",Q357="",S357="ERROR"),"BLANK",IF((AND(M357='Dropdown Answer Key'!$B$25,OR('Service Line Inventory'!S357="Lead",S357="Unknown SL"))),"Tier 1",IF(AND('Service Line Inventory'!M357='Dropdown Answer Key'!$B$26,OR('Service Line Inventory'!S357="Lead",S357="Unknown SL")),"Tier 2",IF(AND('Service Line Inventory'!M357='Dropdown Answer Key'!$B$27,OR('Service Line Inventory'!S357="Lead",S357="Unknown SL")),"Tier 2",IF('Service Line Inventory'!S357="GRR","Tier 3",IF((AND('Service Line Inventory'!M357='Dropdown Answer Key'!$B$25,'Service Line Inventory'!Q357='Dropdown Answer Key'!$M$25,O357='Dropdown Answer Key'!$G$27,'Service Line Inventory'!P357='Dropdown Answer Key'!$J$27,S357="Non Lead")),"Tier 4",IF((AND('Service Line Inventory'!M357='Dropdown Answer Key'!$B$25,'Service Line Inventory'!Q357='Dropdown Answer Key'!$M$25,O357='Dropdown Answer Key'!$G$27,S357="Non Lead")),"Tier 4",IF((AND('Service Line Inventory'!M357='Dropdown Answer Key'!$B$25,'Service Line Inventory'!Q357='Dropdown Answer Key'!$M$25,'Service Line Inventory'!P357='Dropdown Answer Key'!$J$27,S357="Non Lead")),"Tier 4","Tier 5"))))))))</f>
        <v>BLANK</v>
      </c>
      <c r="U357" s="115" t="str">
        <f t="shared" si="21"/>
        <v>NO</v>
      </c>
      <c r="V357" s="114" t="str">
        <f t="shared" si="22"/>
        <v>NO</v>
      </c>
      <c r="W357" s="114" t="str">
        <f t="shared" si="23"/>
        <v>NO</v>
      </c>
      <c r="X357" s="108"/>
      <c r="Y357" s="97"/>
      <c r="Z357" s="77"/>
    </row>
    <row r="358" spans="1:26" x14ac:dyDescent="0.3">
      <c r="A358" s="47">
        <v>1950</v>
      </c>
      <c r="B358" s="73" t="s">
        <v>76</v>
      </c>
      <c r="C358" s="125" t="s">
        <v>547</v>
      </c>
      <c r="D358" s="73" t="s">
        <v>73</v>
      </c>
      <c r="E358" s="73" t="s">
        <v>81</v>
      </c>
      <c r="F358" s="73" t="s">
        <v>81</v>
      </c>
      <c r="G358" s="90" t="s">
        <v>987</v>
      </c>
      <c r="H358" s="94" t="s">
        <v>73</v>
      </c>
      <c r="I358" s="82" t="s">
        <v>72</v>
      </c>
      <c r="J358" s="74" t="s">
        <v>989</v>
      </c>
      <c r="K358" s="74" t="s">
        <v>989</v>
      </c>
      <c r="L358" s="93" t="str">
        <f t="shared" si="20"/>
        <v>Non Lead</v>
      </c>
      <c r="M358" s="109"/>
      <c r="N358" s="73"/>
      <c r="O358" s="73"/>
      <c r="P358" s="73"/>
      <c r="Q358" s="72"/>
      <c r="R358" s="73"/>
      <c r="S358" s="98" t="str">
        <f>IF(OR(B358="",$C$3="",$G$3=""),"ERROR",IF(AND(B358='Dropdown Answer Key'!$B$12,OR(E358="Lead",E358="U, May have L",E358="COM",E358="")),"Lead",IF(AND(B358='Dropdown Answer Key'!$B$12,OR(AND(E358="GALV",H358="Y"),AND(E358="GALV",H358="UN"),AND(E358="GALV",H358=""))),"GRR",IF(AND(B358='Dropdown Answer Key'!$B$12,E358="Unknown"),"Unknown SL",IF(AND(B358='Dropdown Answer Key'!$B$13,OR(F358="Lead",F358="U, May have L",F358="COM",F358="")),"Lead",IF(AND(B358='Dropdown Answer Key'!$B$13,OR(AND(F358="GALV",H358="Y"),AND(F358="GALV",H358="UN"),AND(F358="GALV",H358=""))),"GRR",IF(AND(B358='Dropdown Answer Key'!$B$13,F358="Unknown"),"Unknown SL",IF(AND(B358='Dropdown Answer Key'!$B$14,OR(E358="Lead",E358="U, May have L",E358="COM",E358="")),"Lead",IF(AND(B358='Dropdown Answer Key'!$B$14,OR(F358="Lead",F358="U, May have L",F358="COM",F358="")),"Lead",IF(AND(B358='Dropdown Answer Key'!$B$14,OR(AND(E358="GALV",H358="Y"),AND(E358="GALV",H358="UN"),AND(E358="GALV",H358=""),AND(F358="GALV",H358="Y"),AND(F358="GALV",H358="UN"),AND(F358="GALV",H358=""),AND(F358="GALV",I358="Y"),AND(F358="GALV",I358="UN"),AND(F358="GALV",I358=""))),"GRR",IF(AND(B358='Dropdown Answer Key'!$B$14,OR(E358="Unknown",F358="Unknown")),"Unknown SL","Non Lead")))))))))))</f>
        <v>Non Lead</v>
      </c>
      <c r="T358" s="75" t="str">
        <f>IF(OR(M358="",Q358="",S358="ERROR"),"BLANK",IF((AND(M358='Dropdown Answer Key'!$B$25,OR('Service Line Inventory'!S358="Lead",S358="Unknown SL"))),"Tier 1",IF(AND('Service Line Inventory'!M358='Dropdown Answer Key'!$B$26,OR('Service Line Inventory'!S358="Lead",S358="Unknown SL")),"Tier 2",IF(AND('Service Line Inventory'!M358='Dropdown Answer Key'!$B$27,OR('Service Line Inventory'!S358="Lead",S358="Unknown SL")),"Tier 2",IF('Service Line Inventory'!S358="GRR","Tier 3",IF((AND('Service Line Inventory'!M358='Dropdown Answer Key'!$B$25,'Service Line Inventory'!Q358='Dropdown Answer Key'!$M$25,O358='Dropdown Answer Key'!$G$27,'Service Line Inventory'!P358='Dropdown Answer Key'!$J$27,S358="Non Lead")),"Tier 4",IF((AND('Service Line Inventory'!M358='Dropdown Answer Key'!$B$25,'Service Line Inventory'!Q358='Dropdown Answer Key'!$M$25,O358='Dropdown Answer Key'!$G$27,S358="Non Lead")),"Tier 4",IF((AND('Service Line Inventory'!M358='Dropdown Answer Key'!$B$25,'Service Line Inventory'!Q358='Dropdown Answer Key'!$M$25,'Service Line Inventory'!P358='Dropdown Answer Key'!$J$27,S358="Non Lead")),"Tier 4","Tier 5"))))))))</f>
        <v>BLANK</v>
      </c>
      <c r="U358" s="101" t="str">
        <f t="shared" si="21"/>
        <v>NO</v>
      </c>
      <c r="V358" s="75" t="str">
        <f t="shared" si="22"/>
        <v>NO</v>
      </c>
      <c r="W358" s="75" t="str">
        <f t="shared" si="23"/>
        <v>NO</v>
      </c>
      <c r="X358" s="107"/>
      <c r="Y358" s="76"/>
      <c r="Z358" s="77"/>
    </row>
    <row r="359" spans="1:26" x14ac:dyDescent="0.3">
      <c r="A359" s="47">
        <v>1960</v>
      </c>
      <c r="B359" s="73" t="s">
        <v>76</v>
      </c>
      <c r="C359" s="125" t="s">
        <v>548</v>
      </c>
      <c r="D359" s="73" t="s">
        <v>73</v>
      </c>
      <c r="E359" s="73" t="s">
        <v>81</v>
      </c>
      <c r="F359" s="73" t="s">
        <v>81</v>
      </c>
      <c r="G359" s="90" t="s">
        <v>987</v>
      </c>
      <c r="H359" s="94" t="s">
        <v>73</v>
      </c>
      <c r="I359" s="82" t="s">
        <v>72</v>
      </c>
      <c r="J359" s="74" t="s">
        <v>989</v>
      </c>
      <c r="K359" s="74" t="s">
        <v>989</v>
      </c>
      <c r="L359" s="94" t="str">
        <f t="shared" si="20"/>
        <v>Non Lead</v>
      </c>
      <c r="M359" s="110"/>
      <c r="N359" s="82"/>
      <c r="O359" s="82"/>
      <c r="P359" s="82"/>
      <c r="Q359" s="81"/>
      <c r="R359" s="82"/>
      <c r="S359" s="113" t="str">
        <f>IF(OR(B359="",$C$3="",$G$3=""),"ERROR",IF(AND(B359='Dropdown Answer Key'!$B$12,OR(E359="Lead",E359="U, May have L",E359="COM",E359="")),"Lead",IF(AND(B359='Dropdown Answer Key'!$B$12,OR(AND(E359="GALV",H359="Y"),AND(E359="GALV",H359="UN"),AND(E359="GALV",H359=""))),"GRR",IF(AND(B359='Dropdown Answer Key'!$B$12,E359="Unknown"),"Unknown SL",IF(AND(B359='Dropdown Answer Key'!$B$13,OR(F359="Lead",F359="U, May have L",F359="COM",F359="")),"Lead",IF(AND(B359='Dropdown Answer Key'!$B$13,OR(AND(F359="GALV",H359="Y"),AND(F359="GALV",H359="UN"),AND(F359="GALV",H359=""))),"GRR",IF(AND(B359='Dropdown Answer Key'!$B$13,F359="Unknown"),"Unknown SL",IF(AND(B359='Dropdown Answer Key'!$B$14,OR(E359="Lead",E359="U, May have L",E359="COM",E359="")),"Lead",IF(AND(B359='Dropdown Answer Key'!$B$14,OR(F359="Lead",F359="U, May have L",F359="COM",F359="")),"Lead",IF(AND(B359='Dropdown Answer Key'!$B$14,OR(AND(E359="GALV",H359="Y"),AND(E359="GALV",H359="UN"),AND(E359="GALV",H359=""),AND(F359="GALV",H359="Y"),AND(F359="GALV",H359="UN"),AND(F359="GALV",H359=""),AND(F359="GALV",I359="Y"),AND(F359="GALV",I359="UN"),AND(F359="GALV",I359=""))),"GRR",IF(AND(B359='Dropdown Answer Key'!$B$14,OR(E359="Unknown",F359="Unknown")),"Unknown SL","Non Lead")))))))))))</f>
        <v>Non Lead</v>
      </c>
      <c r="T359" s="114" t="str">
        <f>IF(OR(M359="",Q359="",S359="ERROR"),"BLANK",IF((AND(M359='Dropdown Answer Key'!$B$25,OR('Service Line Inventory'!S359="Lead",S359="Unknown SL"))),"Tier 1",IF(AND('Service Line Inventory'!M359='Dropdown Answer Key'!$B$26,OR('Service Line Inventory'!S359="Lead",S359="Unknown SL")),"Tier 2",IF(AND('Service Line Inventory'!M359='Dropdown Answer Key'!$B$27,OR('Service Line Inventory'!S359="Lead",S359="Unknown SL")),"Tier 2",IF('Service Line Inventory'!S359="GRR","Tier 3",IF((AND('Service Line Inventory'!M359='Dropdown Answer Key'!$B$25,'Service Line Inventory'!Q359='Dropdown Answer Key'!$M$25,O359='Dropdown Answer Key'!$G$27,'Service Line Inventory'!P359='Dropdown Answer Key'!$J$27,S359="Non Lead")),"Tier 4",IF((AND('Service Line Inventory'!M359='Dropdown Answer Key'!$B$25,'Service Line Inventory'!Q359='Dropdown Answer Key'!$M$25,O359='Dropdown Answer Key'!$G$27,S359="Non Lead")),"Tier 4",IF((AND('Service Line Inventory'!M359='Dropdown Answer Key'!$B$25,'Service Line Inventory'!Q359='Dropdown Answer Key'!$M$25,'Service Line Inventory'!P359='Dropdown Answer Key'!$J$27,S359="Non Lead")),"Tier 4","Tier 5"))))))))</f>
        <v>BLANK</v>
      </c>
      <c r="U359" s="115" t="str">
        <f t="shared" si="21"/>
        <v>NO</v>
      </c>
      <c r="V359" s="114" t="str">
        <f t="shared" si="22"/>
        <v>NO</v>
      </c>
      <c r="W359" s="114" t="str">
        <f t="shared" si="23"/>
        <v>NO</v>
      </c>
      <c r="X359" s="108"/>
      <c r="Y359" s="97"/>
      <c r="Z359" s="77"/>
    </row>
    <row r="360" spans="1:26" x14ac:dyDescent="0.3">
      <c r="A360" s="47">
        <v>0</v>
      </c>
      <c r="B360" s="73" t="s">
        <v>76</v>
      </c>
      <c r="C360" s="125" t="s">
        <v>549</v>
      </c>
      <c r="D360" s="73" t="s">
        <v>73</v>
      </c>
      <c r="E360" s="73" t="s">
        <v>81</v>
      </c>
      <c r="F360" s="73" t="s">
        <v>81</v>
      </c>
      <c r="G360" s="90" t="s">
        <v>987</v>
      </c>
      <c r="H360" s="94" t="s">
        <v>73</v>
      </c>
      <c r="I360" s="82" t="s">
        <v>72</v>
      </c>
      <c r="J360" s="74" t="s">
        <v>989</v>
      </c>
      <c r="K360" s="74" t="s">
        <v>989</v>
      </c>
      <c r="L360" s="93" t="str">
        <f t="shared" si="20"/>
        <v>Non Lead</v>
      </c>
      <c r="M360" s="109"/>
      <c r="N360" s="73"/>
      <c r="O360" s="73"/>
      <c r="P360" s="73"/>
      <c r="Q360" s="72"/>
      <c r="R360" s="73"/>
      <c r="S360" s="98" t="str">
        <f>IF(OR(B360="",$C$3="",$G$3=""),"ERROR",IF(AND(B360='Dropdown Answer Key'!$B$12,OR(E360="Lead",E360="U, May have L",E360="COM",E360="")),"Lead",IF(AND(B360='Dropdown Answer Key'!$B$12,OR(AND(E360="GALV",H360="Y"),AND(E360="GALV",H360="UN"),AND(E360="GALV",H360=""))),"GRR",IF(AND(B360='Dropdown Answer Key'!$B$12,E360="Unknown"),"Unknown SL",IF(AND(B360='Dropdown Answer Key'!$B$13,OR(F360="Lead",F360="U, May have L",F360="COM",F360="")),"Lead",IF(AND(B360='Dropdown Answer Key'!$B$13,OR(AND(F360="GALV",H360="Y"),AND(F360="GALV",H360="UN"),AND(F360="GALV",H360=""))),"GRR",IF(AND(B360='Dropdown Answer Key'!$B$13,F360="Unknown"),"Unknown SL",IF(AND(B360='Dropdown Answer Key'!$B$14,OR(E360="Lead",E360="U, May have L",E360="COM",E360="")),"Lead",IF(AND(B360='Dropdown Answer Key'!$B$14,OR(F360="Lead",F360="U, May have L",F360="COM",F360="")),"Lead",IF(AND(B360='Dropdown Answer Key'!$B$14,OR(AND(E360="GALV",H360="Y"),AND(E360="GALV",H360="UN"),AND(E360="GALV",H360=""),AND(F360="GALV",H360="Y"),AND(F360="GALV",H360="UN"),AND(F360="GALV",H360=""),AND(F360="GALV",I360="Y"),AND(F360="GALV",I360="UN"),AND(F360="GALV",I360=""))),"GRR",IF(AND(B360='Dropdown Answer Key'!$B$14,OR(E360="Unknown",F360="Unknown")),"Unknown SL","Non Lead")))))))))))</f>
        <v>Non Lead</v>
      </c>
      <c r="T360" s="75" t="str">
        <f>IF(OR(M360="",Q360="",S360="ERROR"),"BLANK",IF((AND(M360='Dropdown Answer Key'!$B$25,OR('Service Line Inventory'!S360="Lead",S360="Unknown SL"))),"Tier 1",IF(AND('Service Line Inventory'!M360='Dropdown Answer Key'!$B$26,OR('Service Line Inventory'!S360="Lead",S360="Unknown SL")),"Tier 2",IF(AND('Service Line Inventory'!M360='Dropdown Answer Key'!$B$27,OR('Service Line Inventory'!S360="Lead",S360="Unknown SL")),"Tier 2",IF('Service Line Inventory'!S360="GRR","Tier 3",IF((AND('Service Line Inventory'!M360='Dropdown Answer Key'!$B$25,'Service Line Inventory'!Q360='Dropdown Answer Key'!$M$25,O360='Dropdown Answer Key'!$G$27,'Service Line Inventory'!P360='Dropdown Answer Key'!$J$27,S360="Non Lead")),"Tier 4",IF((AND('Service Line Inventory'!M360='Dropdown Answer Key'!$B$25,'Service Line Inventory'!Q360='Dropdown Answer Key'!$M$25,O360='Dropdown Answer Key'!$G$27,S360="Non Lead")),"Tier 4",IF((AND('Service Line Inventory'!M360='Dropdown Answer Key'!$B$25,'Service Line Inventory'!Q360='Dropdown Answer Key'!$M$25,'Service Line Inventory'!P360='Dropdown Answer Key'!$J$27,S360="Non Lead")),"Tier 4","Tier 5"))))))))</f>
        <v>BLANK</v>
      </c>
      <c r="U360" s="101" t="str">
        <f t="shared" si="21"/>
        <v>NO</v>
      </c>
      <c r="V360" s="75" t="str">
        <f t="shared" si="22"/>
        <v>NO</v>
      </c>
      <c r="W360" s="75" t="str">
        <f t="shared" si="23"/>
        <v>NO</v>
      </c>
      <c r="X360" s="107"/>
      <c r="Y360" s="76"/>
      <c r="Z360" s="77"/>
    </row>
    <row r="361" spans="1:26" x14ac:dyDescent="0.3">
      <c r="A361" s="47">
        <v>25</v>
      </c>
      <c r="B361" s="73" t="s">
        <v>76</v>
      </c>
      <c r="C361" s="125" t="s">
        <v>550</v>
      </c>
      <c r="D361" s="73" t="s">
        <v>73</v>
      </c>
      <c r="E361" s="73" t="s">
        <v>81</v>
      </c>
      <c r="F361" s="73" t="s">
        <v>81</v>
      </c>
      <c r="G361" s="90" t="s">
        <v>987</v>
      </c>
      <c r="H361" s="94" t="s">
        <v>73</v>
      </c>
      <c r="I361" s="82" t="s">
        <v>72</v>
      </c>
      <c r="J361" s="74" t="s">
        <v>989</v>
      </c>
      <c r="K361" s="74" t="s">
        <v>989</v>
      </c>
      <c r="L361" s="94" t="str">
        <f t="shared" si="20"/>
        <v>Non Lead</v>
      </c>
      <c r="M361" s="110"/>
      <c r="N361" s="82"/>
      <c r="O361" s="82"/>
      <c r="P361" s="82"/>
      <c r="Q361" s="81"/>
      <c r="R361" s="82"/>
      <c r="S361" s="113" t="str">
        <f>IF(OR(B361="",$C$3="",$G$3=""),"ERROR",IF(AND(B361='Dropdown Answer Key'!$B$12,OR(E361="Lead",E361="U, May have L",E361="COM",E361="")),"Lead",IF(AND(B361='Dropdown Answer Key'!$B$12,OR(AND(E361="GALV",H361="Y"),AND(E361="GALV",H361="UN"),AND(E361="GALV",H361=""))),"GRR",IF(AND(B361='Dropdown Answer Key'!$B$12,E361="Unknown"),"Unknown SL",IF(AND(B361='Dropdown Answer Key'!$B$13,OR(F361="Lead",F361="U, May have L",F361="COM",F361="")),"Lead",IF(AND(B361='Dropdown Answer Key'!$B$13,OR(AND(F361="GALV",H361="Y"),AND(F361="GALV",H361="UN"),AND(F361="GALV",H361=""))),"GRR",IF(AND(B361='Dropdown Answer Key'!$B$13,F361="Unknown"),"Unknown SL",IF(AND(B361='Dropdown Answer Key'!$B$14,OR(E361="Lead",E361="U, May have L",E361="COM",E361="")),"Lead",IF(AND(B361='Dropdown Answer Key'!$B$14,OR(F361="Lead",F361="U, May have L",F361="COM",F361="")),"Lead",IF(AND(B361='Dropdown Answer Key'!$B$14,OR(AND(E361="GALV",H361="Y"),AND(E361="GALV",H361="UN"),AND(E361="GALV",H361=""),AND(F361="GALV",H361="Y"),AND(F361="GALV",H361="UN"),AND(F361="GALV",H361=""),AND(F361="GALV",I361="Y"),AND(F361="GALV",I361="UN"),AND(F361="GALV",I361=""))),"GRR",IF(AND(B361='Dropdown Answer Key'!$B$14,OR(E361="Unknown",F361="Unknown")),"Unknown SL","Non Lead")))))))))))</f>
        <v>Non Lead</v>
      </c>
      <c r="T361" s="114" t="str">
        <f>IF(OR(M361="",Q361="",S361="ERROR"),"BLANK",IF((AND(M361='Dropdown Answer Key'!$B$25,OR('Service Line Inventory'!S361="Lead",S361="Unknown SL"))),"Tier 1",IF(AND('Service Line Inventory'!M361='Dropdown Answer Key'!$B$26,OR('Service Line Inventory'!S361="Lead",S361="Unknown SL")),"Tier 2",IF(AND('Service Line Inventory'!M361='Dropdown Answer Key'!$B$27,OR('Service Line Inventory'!S361="Lead",S361="Unknown SL")),"Tier 2",IF('Service Line Inventory'!S361="GRR","Tier 3",IF((AND('Service Line Inventory'!M361='Dropdown Answer Key'!$B$25,'Service Line Inventory'!Q361='Dropdown Answer Key'!$M$25,O361='Dropdown Answer Key'!$G$27,'Service Line Inventory'!P361='Dropdown Answer Key'!$J$27,S361="Non Lead")),"Tier 4",IF((AND('Service Line Inventory'!M361='Dropdown Answer Key'!$B$25,'Service Line Inventory'!Q361='Dropdown Answer Key'!$M$25,O361='Dropdown Answer Key'!$G$27,S361="Non Lead")),"Tier 4",IF((AND('Service Line Inventory'!M361='Dropdown Answer Key'!$B$25,'Service Line Inventory'!Q361='Dropdown Answer Key'!$M$25,'Service Line Inventory'!P361='Dropdown Answer Key'!$J$27,S361="Non Lead")),"Tier 4","Tier 5"))))))))</f>
        <v>BLANK</v>
      </c>
      <c r="U361" s="115" t="str">
        <f t="shared" si="21"/>
        <v>NO</v>
      </c>
      <c r="V361" s="114" t="str">
        <f t="shared" si="22"/>
        <v>NO</v>
      </c>
      <c r="W361" s="114" t="str">
        <f t="shared" si="23"/>
        <v>NO</v>
      </c>
      <c r="X361" s="108"/>
      <c r="Y361" s="97"/>
      <c r="Z361" s="77"/>
    </row>
    <row r="362" spans="1:26" x14ac:dyDescent="0.3">
      <c r="A362" s="47">
        <v>50</v>
      </c>
      <c r="B362" s="73" t="s">
        <v>76</v>
      </c>
      <c r="C362" s="125" t="s">
        <v>551</v>
      </c>
      <c r="D362" s="73" t="s">
        <v>73</v>
      </c>
      <c r="E362" s="73" t="s">
        <v>81</v>
      </c>
      <c r="F362" s="73" t="s">
        <v>81</v>
      </c>
      <c r="G362" s="90" t="s">
        <v>987</v>
      </c>
      <c r="H362" s="94" t="s">
        <v>73</v>
      </c>
      <c r="I362" s="82" t="s">
        <v>72</v>
      </c>
      <c r="J362" s="74" t="s">
        <v>989</v>
      </c>
      <c r="K362" s="74" t="s">
        <v>989</v>
      </c>
      <c r="L362" s="93" t="str">
        <f t="shared" si="20"/>
        <v>Non Lead</v>
      </c>
      <c r="M362" s="109"/>
      <c r="N362" s="73"/>
      <c r="O362" s="73"/>
      <c r="P362" s="73"/>
      <c r="Q362" s="72"/>
      <c r="R362" s="73"/>
      <c r="S362" s="98" t="str">
        <f>IF(OR(B362="",$C$3="",$G$3=""),"ERROR",IF(AND(B362='Dropdown Answer Key'!$B$12,OR(E362="Lead",E362="U, May have L",E362="COM",E362="")),"Lead",IF(AND(B362='Dropdown Answer Key'!$B$12,OR(AND(E362="GALV",H362="Y"),AND(E362="GALV",H362="UN"),AND(E362="GALV",H362=""))),"GRR",IF(AND(B362='Dropdown Answer Key'!$B$12,E362="Unknown"),"Unknown SL",IF(AND(B362='Dropdown Answer Key'!$B$13,OR(F362="Lead",F362="U, May have L",F362="COM",F362="")),"Lead",IF(AND(B362='Dropdown Answer Key'!$B$13,OR(AND(F362="GALV",H362="Y"),AND(F362="GALV",H362="UN"),AND(F362="GALV",H362=""))),"GRR",IF(AND(B362='Dropdown Answer Key'!$B$13,F362="Unknown"),"Unknown SL",IF(AND(B362='Dropdown Answer Key'!$B$14,OR(E362="Lead",E362="U, May have L",E362="COM",E362="")),"Lead",IF(AND(B362='Dropdown Answer Key'!$B$14,OR(F362="Lead",F362="U, May have L",F362="COM",F362="")),"Lead",IF(AND(B362='Dropdown Answer Key'!$B$14,OR(AND(E362="GALV",H362="Y"),AND(E362="GALV",H362="UN"),AND(E362="GALV",H362=""),AND(F362="GALV",H362="Y"),AND(F362="GALV",H362="UN"),AND(F362="GALV",H362=""),AND(F362="GALV",I362="Y"),AND(F362="GALV",I362="UN"),AND(F362="GALV",I362=""))),"GRR",IF(AND(B362='Dropdown Answer Key'!$B$14,OR(E362="Unknown",F362="Unknown")),"Unknown SL","Non Lead")))))))))))</f>
        <v>Non Lead</v>
      </c>
      <c r="T362" s="75" t="str">
        <f>IF(OR(M362="",Q362="",S362="ERROR"),"BLANK",IF((AND(M362='Dropdown Answer Key'!$B$25,OR('Service Line Inventory'!S362="Lead",S362="Unknown SL"))),"Tier 1",IF(AND('Service Line Inventory'!M362='Dropdown Answer Key'!$B$26,OR('Service Line Inventory'!S362="Lead",S362="Unknown SL")),"Tier 2",IF(AND('Service Line Inventory'!M362='Dropdown Answer Key'!$B$27,OR('Service Line Inventory'!S362="Lead",S362="Unknown SL")),"Tier 2",IF('Service Line Inventory'!S362="GRR","Tier 3",IF((AND('Service Line Inventory'!M362='Dropdown Answer Key'!$B$25,'Service Line Inventory'!Q362='Dropdown Answer Key'!$M$25,O362='Dropdown Answer Key'!$G$27,'Service Line Inventory'!P362='Dropdown Answer Key'!$J$27,S362="Non Lead")),"Tier 4",IF((AND('Service Line Inventory'!M362='Dropdown Answer Key'!$B$25,'Service Line Inventory'!Q362='Dropdown Answer Key'!$M$25,O362='Dropdown Answer Key'!$G$27,S362="Non Lead")),"Tier 4",IF((AND('Service Line Inventory'!M362='Dropdown Answer Key'!$B$25,'Service Line Inventory'!Q362='Dropdown Answer Key'!$M$25,'Service Line Inventory'!P362='Dropdown Answer Key'!$J$27,S362="Non Lead")),"Tier 4","Tier 5"))))))))</f>
        <v>BLANK</v>
      </c>
      <c r="U362" s="101" t="str">
        <f t="shared" si="21"/>
        <v>NO</v>
      </c>
      <c r="V362" s="75" t="str">
        <f t="shared" si="22"/>
        <v>NO</v>
      </c>
      <c r="W362" s="75" t="str">
        <f t="shared" si="23"/>
        <v>NO</v>
      </c>
      <c r="X362" s="107"/>
      <c r="Y362" s="76"/>
      <c r="Z362" s="77"/>
    </row>
    <row r="363" spans="1:26" x14ac:dyDescent="0.3">
      <c r="A363" s="47">
        <v>100</v>
      </c>
      <c r="B363" s="73" t="s">
        <v>76</v>
      </c>
      <c r="C363" s="125" t="s">
        <v>552</v>
      </c>
      <c r="D363" s="73" t="s">
        <v>73</v>
      </c>
      <c r="E363" s="73" t="s">
        <v>81</v>
      </c>
      <c r="F363" s="73" t="s">
        <v>81</v>
      </c>
      <c r="G363" s="90" t="s">
        <v>987</v>
      </c>
      <c r="H363" s="94" t="s">
        <v>73</v>
      </c>
      <c r="I363" s="82" t="s">
        <v>72</v>
      </c>
      <c r="J363" s="74" t="s">
        <v>989</v>
      </c>
      <c r="K363" s="74" t="s">
        <v>989</v>
      </c>
      <c r="L363" s="94" t="str">
        <f t="shared" si="20"/>
        <v>Non Lead</v>
      </c>
      <c r="M363" s="110"/>
      <c r="N363" s="82"/>
      <c r="O363" s="82"/>
      <c r="P363" s="82"/>
      <c r="Q363" s="81"/>
      <c r="R363" s="82"/>
      <c r="S363" s="113" t="str">
        <f>IF(OR(B363="",$C$3="",$G$3=""),"ERROR",IF(AND(B363='Dropdown Answer Key'!$B$12,OR(E363="Lead",E363="U, May have L",E363="COM",E363="")),"Lead",IF(AND(B363='Dropdown Answer Key'!$B$12,OR(AND(E363="GALV",H363="Y"),AND(E363="GALV",H363="UN"),AND(E363="GALV",H363=""))),"GRR",IF(AND(B363='Dropdown Answer Key'!$B$12,E363="Unknown"),"Unknown SL",IF(AND(B363='Dropdown Answer Key'!$B$13,OR(F363="Lead",F363="U, May have L",F363="COM",F363="")),"Lead",IF(AND(B363='Dropdown Answer Key'!$B$13,OR(AND(F363="GALV",H363="Y"),AND(F363="GALV",H363="UN"),AND(F363="GALV",H363=""))),"GRR",IF(AND(B363='Dropdown Answer Key'!$B$13,F363="Unknown"),"Unknown SL",IF(AND(B363='Dropdown Answer Key'!$B$14,OR(E363="Lead",E363="U, May have L",E363="COM",E363="")),"Lead",IF(AND(B363='Dropdown Answer Key'!$B$14,OR(F363="Lead",F363="U, May have L",F363="COM",F363="")),"Lead",IF(AND(B363='Dropdown Answer Key'!$B$14,OR(AND(E363="GALV",H363="Y"),AND(E363="GALV",H363="UN"),AND(E363="GALV",H363=""),AND(F363="GALV",H363="Y"),AND(F363="GALV",H363="UN"),AND(F363="GALV",H363=""),AND(F363="GALV",I363="Y"),AND(F363="GALV",I363="UN"),AND(F363="GALV",I363=""))),"GRR",IF(AND(B363='Dropdown Answer Key'!$B$14,OR(E363="Unknown",F363="Unknown")),"Unknown SL","Non Lead")))))))))))</f>
        <v>Non Lead</v>
      </c>
      <c r="T363" s="114" t="str">
        <f>IF(OR(M363="",Q363="",S363="ERROR"),"BLANK",IF((AND(M363='Dropdown Answer Key'!$B$25,OR('Service Line Inventory'!S363="Lead",S363="Unknown SL"))),"Tier 1",IF(AND('Service Line Inventory'!M363='Dropdown Answer Key'!$B$26,OR('Service Line Inventory'!S363="Lead",S363="Unknown SL")),"Tier 2",IF(AND('Service Line Inventory'!M363='Dropdown Answer Key'!$B$27,OR('Service Line Inventory'!S363="Lead",S363="Unknown SL")),"Tier 2",IF('Service Line Inventory'!S363="GRR","Tier 3",IF((AND('Service Line Inventory'!M363='Dropdown Answer Key'!$B$25,'Service Line Inventory'!Q363='Dropdown Answer Key'!$M$25,O363='Dropdown Answer Key'!$G$27,'Service Line Inventory'!P363='Dropdown Answer Key'!$J$27,S363="Non Lead")),"Tier 4",IF((AND('Service Line Inventory'!M363='Dropdown Answer Key'!$B$25,'Service Line Inventory'!Q363='Dropdown Answer Key'!$M$25,O363='Dropdown Answer Key'!$G$27,S363="Non Lead")),"Tier 4",IF((AND('Service Line Inventory'!M363='Dropdown Answer Key'!$B$25,'Service Line Inventory'!Q363='Dropdown Answer Key'!$M$25,'Service Line Inventory'!P363='Dropdown Answer Key'!$J$27,S363="Non Lead")),"Tier 4","Tier 5"))))))))</f>
        <v>BLANK</v>
      </c>
      <c r="U363" s="115" t="str">
        <f t="shared" si="21"/>
        <v>NO</v>
      </c>
      <c r="V363" s="114" t="str">
        <f t="shared" si="22"/>
        <v>NO</v>
      </c>
      <c r="W363" s="114" t="str">
        <f t="shared" si="23"/>
        <v>NO</v>
      </c>
      <c r="X363" s="108"/>
      <c r="Y363" s="97"/>
      <c r="Z363" s="77"/>
    </row>
    <row r="364" spans="1:26" x14ac:dyDescent="0.3">
      <c r="A364" s="47">
        <v>400</v>
      </c>
      <c r="B364" s="73" t="s">
        <v>76</v>
      </c>
      <c r="C364" s="125" t="s">
        <v>1008</v>
      </c>
      <c r="D364" s="73" t="s">
        <v>73</v>
      </c>
      <c r="E364" s="73" t="s">
        <v>81</v>
      </c>
      <c r="F364" s="73" t="s">
        <v>81</v>
      </c>
      <c r="G364" s="90" t="s">
        <v>987</v>
      </c>
      <c r="H364" s="94" t="s">
        <v>73</v>
      </c>
      <c r="I364" s="82" t="s">
        <v>72</v>
      </c>
      <c r="J364" s="74" t="s">
        <v>989</v>
      </c>
      <c r="K364" s="74" t="s">
        <v>989</v>
      </c>
      <c r="L364" s="93" t="str">
        <f t="shared" si="20"/>
        <v>Non Lead</v>
      </c>
      <c r="M364" s="109"/>
      <c r="N364" s="73"/>
      <c r="O364" s="73"/>
      <c r="P364" s="73"/>
      <c r="Q364" s="72"/>
      <c r="R364" s="73"/>
      <c r="S364" s="98" t="str">
        <f>IF(OR(B364="",$C$3="",$G$3=""),"ERROR",IF(AND(B364='Dropdown Answer Key'!$B$12,OR(E364="Lead",E364="U, May have L",E364="COM",E364="")),"Lead",IF(AND(B364='Dropdown Answer Key'!$B$12,OR(AND(E364="GALV",H364="Y"),AND(E364="GALV",H364="UN"),AND(E364="GALV",H364=""))),"GRR",IF(AND(B364='Dropdown Answer Key'!$B$12,E364="Unknown"),"Unknown SL",IF(AND(B364='Dropdown Answer Key'!$B$13,OR(F364="Lead",F364="U, May have L",F364="COM",F364="")),"Lead",IF(AND(B364='Dropdown Answer Key'!$B$13,OR(AND(F364="GALV",H364="Y"),AND(F364="GALV",H364="UN"),AND(F364="GALV",H364=""))),"GRR",IF(AND(B364='Dropdown Answer Key'!$B$13,F364="Unknown"),"Unknown SL",IF(AND(B364='Dropdown Answer Key'!$B$14,OR(E364="Lead",E364="U, May have L",E364="COM",E364="")),"Lead",IF(AND(B364='Dropdown Answer Key'!$B$14,OR(F364="Lead",F364="U, May have L",F364="COM",F364="")),"Lead",IF(AND(B364='Dropdown Answer Key'!$B$14,OR(AND(E364="GALV",H364="Y"),AND(E364="GALV",H364="UN"),AND(E364="GALV",H364=""),AND(F364="GALV",H364="Y"),AND(F364="GALV",H364="UN"),AND(F364="GALV",H364=""),AND(F364="GALV",I364="Y"),AND(F364="GALV",I364="UN"),AND(F364="GALV",I364=""))),"GRR",IF(AND(B364='Dropdown Answer Key'!$B$14,OR(E364="Unknown",F364="Unknown")),"Unknown SL","Non Lead")))))))))))</f>
        <v>Non Lead</v>
      </c>
      <c r="T364" s="75" t="str">
        <f>IF(OR(M364="",Q364="",S364="ERROR"),"BLANK",IF((AND(M364='Dropdown Answer Key'!$B$25,OR('Service Line Inventory'!S364="Lead",S364="Unknown SL"))),"Tier 1",IF(AND('Service Line Inventory'!M364='Dropdown Answer Key'!$B$26,OR('Service Line Inventory'!S364="Lead",S364="Unknown SL")),"Tier 2",IF(AND('Service Line Inventory'!M364='Dropdown Answer Key'!$B$27,OR('Service Line Inventory'!S364="Lead",S364="Unknown SL")),"Tier 2",IF('Service Line Inventory'!S364="GRR","Tier 3",IF((AND('Service Line Inventory'!M364='Dropdown Answer Key'!$B$25,'Service Line Inventory'!Q364='Dropdown Answer Key'!$M$25,O364='Dropdown Answer Key'!$G$27,'Service Line Inventory'!P364='Dropdown Answer Key'!$J$27,S364="Non Lead")),"Tier 4",IF((AND('Service Line Inventory'!M364='Dropdown Answer Key'!$B$25,'Service Line Inventory'!Q364='Dropdown Answer Key'!$M$25,O364='Dropdown Answer Key'!$G$27,S364="Non Lead")),"Tier 4",IF((AND('Service Line Inventory'!M364='Dropdown Answer Key'!$B$25,'Service Line Inventory'!Q364='Dropdown Answer Key'!$M$25,'Service Line Inventory'!P364='Dropdown Answer Key'!$J$27,S364="Non Lead")),"Tier 4","Tier 5"))))))))</f>
        <v>BLANK</v>
      </c>
      <c r="U364" s="101" t="str">
        <f t="shared" si="21"/>
        <v>NO</v>
      </c>
      <c r="V364" s="75" t="str">
        <f t="shared" si="22"/>
        <v>NO</v>
      </c>
      <c r="W364" s="75" t="str">
        <f t="shared" si="23"/>
        <v>NO</v>
      </c>
      <c r="X364" s="107"/>
      <c r="Y364" s="76"/>
      <c r="Z364" s="77"/>
    </row>
    <row r="365" spans="1:26" x14ac:dyDescent="0.3">
      <c r="A365" s="47">
        <v>450</v>
      </c>
      <c r="B365" s="73" t="s">
        <v>76</v>
      </c>
      <c r="C365" s="125" t="s">
        <v>553</v>
      </c>
      <c r="D365" s="73" t="s">
        <v>73</v>
      </c>
      <c r="E365" s="73" t="s">
        <v>81</v>
      </c>
      <c r="F365" s="73" t="s">
        <v>81</v>
      </c>
      <c r="G365" s="90" t="s">
        <v>987</v>
      </c>
      <c r="H365" s="94" t="s">
        <v>73</v>
      </c>
      <c r="I365" s="82" t="s">
        <v>72</v>
      </c>
      <c r="J365" s="74" t="s">
        <v>989</v>
      </c>
      <c r="K365" s="74" t="s">
        <v>989</v>
      </c>
      <c r="L365" s="94" t="str">
        <f t="shared" si="20"/>
        <v>Non Lead</v>
      </c>
      <c r="M365" s="110"/>
      <c r="N365" s="82"/>
      <c r="O365" s="82"/>
      <c r="P365" s="82"/>
      <c r="Q365" s="81"/>
      <c r="R365" s="82"/>
      <c r="S365" s="113" t="str">
        <f>IF(OR(B365="",$C$3="",$G$3=""),"ERROR",IF(AND(B365='Dropdown Answer Key'!$B$12,OR(E365="Lead",E365="U, May have L",E365="COM",E365="")),"Lead",IF(AND(B365='Dropdown Answer Key'!$B$12,OR(AND(E365="GALV",H365="Y"),AND(E365="GALV",H365="UN"),AND(E365="GALV",H365=""))),"GRR",IF(AND(B365='Dropdown Answer Key'!$B$12,E365="Unknown"),"Unknown SL",IF(AND(B365='Dropdown Answer Key'!$B$13,OR(F365="Lead",F365="U, May have L",F365="COM",F365="")),"Lead",IF(AND(B365='Dropdown Answer Key'!$B$13,OR(AND(F365="GALV",H365="Y"),AND(F365="GALV",H365="UN"),AND(F365="GALV",H365=""))),"GRR",IF(AND(B365='Dropdown Answer Key'!$B$13,F365="Unknown"),"Unknown SL",IF(AND(B365='Dropdown Answer Key'!$B$14,OR(E365="Lead",E365="U, May have L",E365="COM",E365="")),"Lead",IF(AND(B365='Dropdown Answer Key'!$B$14,OR(F365="Lead",F365="U, May have L",F365="COM",F365="")),"Lead",IF(AND(B365='Dropdown Answer Key'!$B$14,OR(AND(E365="GALV",H365="Y"),AND(E365="GALV",H365="UN"),AND(E365="GALV",H365=""),AND(F365="GALV",H365="Y"),AND(F365="GALV",H365="UN"),AND(F365="GALV",H365=""),AND(F365="GALV",I365="Y"),AND(F365="GALV",I365="UN"),AND(F365="GALV",I365=""))),"GRR",IF(AND(B365='Dropdown Answer Key'!$B$14,OR(E365="Unknown",F365="Unknown")),"Unknown SL","Non Lead")))))))))))</f>
        <v>Non Lead</v>
      </c>
      <c r="T365" s="114" t="str">
        <f>IF(OR(M365="",Q365="",S365="ERROR"),"BLANK",IF((AND(M365='Dropdown Answer Key'!$B$25,OR('Service Line Inventory'!S365="Lead",S365="Unknown SL"))),"Tier 1",IF(AND('Service Line Inventory'!M365='Dropdown Answer Key'!$B$26,OR('Service Line Inventory'!S365="Lead",S365="Unknown SL")),"Tier 2",IF(AND('Service Line Inventory'!M365='Dropdown Answer Key'!$B$27,OR('Service Line Inventory'!S365="Lead",S365="Unknown SL")),"Tier 2",IF('Service Line Inventory'!S365="GRR","Tier 3",IF((AND('Service Line Inventory'!M365='Dropdown Answer Key'!$B$25,'Service Line Inventory'!Q365='Dropdown Answer Key'!$M$25,O365='Dropdown Answer Key'!$G$27,'Service Line Inventory'!P365='Dropdown Answer Key'!$J$27,S365="Non Lead")),"Tier 4",IF((AND('Service Line Inventory'!M365='Dropdown Answer Key'!$B$25,'Service Line Inventory'!Q365='Dropdown Answer Key'!$M$25,O365='Dropdown Answer Key'!$G$27,S365="Non Lead")),"Tier 4",IF((AND('Service Line Inventory'!M365='Dropdown Answer Key'!$B$25,'Service Line Inventory'!Q365='Dropdown Answer Key'!$M$25,'Service Line Inventory'!P365='Dropdown Answer Key'!$J$27,S365="Non Lead")),"Tier 4","Tier 5"))))))))</f>
        <v>BLANK</v>
      </c>
      <c r="U365" s="115" t="str">
        <f t="shared" si="21"/>
        <v>NO</v>
      </c>
      <c r="V365" s="114" t="str">
        <f t="shared" si="22"/>
        <v>NO</v>
      </c>
      <c r="W365" s="114" t="str">
        <f t="shared" si="23"/>
        <v>NO</v>
      </c>
      <c r="X365" s="108"/>
      <c r="Y365" s="97"/>
      <c r="Z365" s="77"/>
    </row>
    <row r="366" spans="1:26" x14ac:dyDescent="0.3">
      <c r="A366" s="47">
        <v>500</v>
      </c>
      <c r="B366" s="73" t="s">
        <v>76</v>
      </c>
      <c r="C366" s="125" t="s">
        <v>554</v>
      </c>
      <c r="D366" s="73" t="s">
        <v>73</v>
      </c>
      <c r="E366" s="73" t="s">
        <v>81</v>
      </c>
      <c r="F366" s="73" t="s">
        <v>81</v>
      </c>
      <c r="G366" s="89" t="s">
        <v>988</v>
      </c>
      <c r="H366" s="94" t="s">
        <v>73</v>
      </c>
      <c r="I366" s="82" t="s">
        <v>72</v>
      </c>
      <c r="J366" s="74" t="s">
        <v>989</v>
      </c>
      <c r="K366" s="74" t="s">
        <v>989</v>
      </c>
      <c r="L366" s="93" t="str">
        <f t="shared" si="20"/>
        <v>Non Lead</v>
      </c>
      <c r="M366" s="109"/>
      <c r="N366" s="73"/>
      <c r="O366" s="73"/>
      <c r="P366" s="73"/>
      <c r="Q366" s="72"/>
      <c r="R366" s="73"/>
      <c r="S366" s="98" t="str">
        <f>IF(OR(B366="",$C$3="",$G$3=""),"ERROR",IF(AND(B366='Dropdown Answer Key'!$B$12,OR(E366="Lead",E366="U, May have L",E366="COM",E366="")),"Lead",IF(AND(B366='Dropdown Answer Key'!$B$12,OR(AND(E366="GALV",H366="Y"),AND(E366="GALV",H366="UN"),AND(E366="GALV",H366=""))),"GRR",IF(AND(B366='Dropdown Answer Key'!$B$12,E366="Unknown"),"Unknown SL",IF(AND(B366='Dropdown Answer Key'!$B$13,OR(F366="Lead",F366="U, May have L",F366="COM",F366="")),"Lead",IF(AND(B366='Dropdown Answer Key'!$B$13,OR(AND(F366="GALV",H366="Y"),AND(F366="GALV",H366="UN"),AND(F366="GALV",H366=""))),"GRR",IF(AND(B366='Dropdown Answer Key'!$B$13,F366="Unknown"),"Unknown SL",IF(AND(B366='Dropdown Answer Key'!$B$14,OR(E366="Lead",E366="U, May have L",E366="COM",E366="")),"Lead",IF(AND(B366='Dropdown Answer Key'!$B$14,OR(F366="Lead",F366="U, May have L",F366="COM",F366="")),"Lead",IF(AND(B366='Dropdown Answer Key'!$B$14,OR(AND(E366="GALV",H366="Y"),AND(E366="GALV",H366="UN"),AND(E366="GALV",H366=""),AND(F366="GALV",H366="Y"),AND(F366="GALV",H366="UN"),AND(F366="GALV",H366=""),AND(F366="GALV",I366="Y"),AND(F366="GALV",I366="UN"),AND(F366="GALV",I366=""))),"GRR",IF(AND(B366='Dropdown Answer Key'!$B$14,OR(E366="Unknown",F366="Unknown")),"Unknown SL","Non Lead")))))))))))</f>
        <v>Non Lead</v>
      </c>
      <c r="T366" s="75" t="str">
        <f>IF(OR(M366="",Q366="",S366="ERROR"),"BLANK",IF((AND(M366='Dropdown Answer Key'!$B$25,OR('Service Line Inventory'!S366="Lead",S366="Unknown SL"))),"Tier 1",IF(AND('Service Line Inventory'!M366='Dropdown Answer Key'!$B$26,OR('Service Line Inventory'!S366="Lead",S366="Unknown SL")),"Tier 2",IF(AND('Service Line Inventory'!M366='Dropdown Answer Key'!$B$27,OR('Service Line Inventory'!S366="Lead",S366="Unknown SL")),"Tier 2",IF('Service Line Inventory'!S366="GRR","Tier 3",IF((AND('Service Line Inventory'!M366='Dropdown Answer Key'!$B$25,'Service Line Inventory'!Q366='Dropdown Answer Key'!$M$25,O366='Dropdown Answer Key'!$G$27,'Service Line Inventory'!P366='Dropdown Answer Key'!$J$27,S366="Non Lead")),"Tier 4",IF((AND('Service Line Inventory'!M366='Dropdown Answer Key'!$B$25,'Service Line Inventory'!Q366='Dropdown Answer Key'!$M$25,O366='Dropdown Answer Key'!$G$27,S366="Non Lead")),"Tier 4",IF((AND('Service Line Inventory'!M366='Dropdown Answer Key'!$B$25,'Service Line Inventory'!Q366='Dropdown Answer Key'!$M$25,'Service Line Inventory'!P366='Dropdown Answer Key'!$J$27,S366="Non Lead")),"Tier 4","Tier 5"))))))))</f>
        <v>BLANK</v>
      </c>
      <c r="U366" s="101" t="str">
        <f t="shared" si="21"/>
        <v>NO</v>
      </c>
      <c r="V366" s="75" t="str">
        <f t="shared" si="22"/>
        <v>NO</v>
      </c>
      <c r="W366" s="75" t="str">
        <f t="shared" si="23"/>
        <v>NO</v>
      </c>
      <c r="X366" s="107"/>
      <c r="Y366" s="76"/>
      <c r="Z366" s="77"/>
    </row>
    <row r="367" spans="1:26" x14ac:dyDescent="0.3">
      <c r="A367" s="47">
        <v>525</v>
      </c>
      <c r="B367" s="73" t="s">
        <v>76</v>
      </c>
      <c r="C367" s="125" t="s">
        <v>555</v>
      </c>
      <c r="D367" s="73" t="s">
        <v>73</v>
      </c>
      <c r="E367" s="73" t="s">
        <v>81</v>
      </c>
      <c r="F367" s="73" t="s">
        <v>81</v>
      </c>
      <c r="G367" s="89" t="s">
        <v>988</v>
      </c>
      <c r="H367" s="94" t="s">
        <v>73</v>
      </c>
      <c r="I367" s="82" t="s">
        <v>72</v>
      </c>
      <c r="J367" s="74" t="s">
        <v>989</v>
      </c>
      <c r="K367" s="74" t="s">
        <v>989</v>
      </c>
      <c r="L367" s="94" t="str">
        <f t="shared" si="20"/>
        <v>Non Lead</v>
      </c>
      <c r="M367" s="110"/>
      <c r="N367" s="82"/>
      <c r="O367" s="82"/>
      <c r="P367" s="82"/>
      <c r="Q367" s="81"/>
      <c r="R367" s="82"/>
      <c r="S367" s="113" t="str">
        <f>IF(OR(B367="",$C$3="",$G$3=""),"ERROR",IF(AND(B367='Dropdown Answer Key'!$B$12,OR(E367="Lead",E367="U, May have L",E367="COM",E367="")),"Lead",IF(AND(B367='Dropdown Answer Key'!$B$12,OR(AND(E367="GALV",H367="Y"),AND(E367="GALV",H367="UN"),AND(E367="GALV",H367=""))),"GRR",IF(AND(B367='Dropdown Answer Key'!$B$12,E367="Unknown"),"Unknown SL",IF(AND(B367='Dropdown Answer Key'!$B$13,OR(F367="Lead",F367="U, May have L",F367="COM",F367="")),"Lead",IF(AND(B367='Dropdown Answer Key'!$B$13,OR(AND(F367="GALV",H367="Y"),AND(F367="GALV",H367="UN"),AND(F367="GALV",H367=""))),"GRR",IF(AND(B367='Dropdown Answer Key'!$B$13,F367="Unknown"),"Unknown SL",IF(AND(B367='Dropdown Answer Key'!$B$14,OR(E367="Lead",E367="U, May have L",E367="COM",E367="")),"Lead",IF(AND(B367='Dropdown Answer Key'!$B$14,OR(F367="Lead",F367="U, May have L",F367="COM",F367="")),"Lead",IF(AND(B367='Dropdown Answer Key'!$B$14,OR(AND(E367="GALV",H367="Y"),AND(E367="GALV",H367="UN"),AND(E367="GALV",H367=""),AND(F367="GALV",H367="Y"),AND(F367="GALV",H367="UN"),AND(F367="GALV",H367=""),AND(F367="GALV",I367="Y"),AND(F367="GALV",I367="UN"),AND(F367="GALV",I367=""))),"GRR",IF(AND(B367='Dropdown Answer Key'!$B$14,OR(E367="Unknown",F367="Unknown")),"Unknown SL","Non Lead")))))))))))</f>
        <v>Non Lead</v>
      </c>
      <c r="T367" s="114" t="str">
        <f>IF(OR(M367="",Q367="",S367="ERROR"),"BLANK",IF((AND(M367='Dropdown Answer Key'!$B$25,OR('Service Line Inventory'!S367="Lead",S367="Unknown SL"))),"Tier 1",IF(AND('Service Line Inventory'!M367='Dropdown Answer Key'!$B$26,OR('Service Line Inventory'!S367="Lead",S367="Unknown SL")),"Tier 2",IF(AND('Service Line Inventory'!M367='Dropdown Answer Key'!$B$27,OR('Service Line Inventory'!S367="Lead",S367="Unknown SL")),"Tier 2",IF('Service Line Inventory'!S367="GRR","Tier 3",IF((AND('Service Line Inventory'!M367='Dropdown Answer Key'!$B$25,'Service Line Inventory'!Q367='Dropdown Answer Key'!$M$25,O367='Dropdown Answer Key'!$G$27,'Service Line Inventory'!P367='Dropdown Answer Key'!$J$27,S367="Non Lead")),"Tier 4",IF((AND('Service Line Inventory'!M367='Dropdown Answer Key'!$B$25,'Service Line Inventory'!Q367='Dropdown Answer Key'!$M$25,O367='Dropdown Answer Key'!$G$27,S367="Non Lead")),"Tier 4",IF((AND('Service Line Inventory'!M367='Dropdown Answer Key'!$B$25,'Service Line Inventory'!Q367='Dropdown Answer Key'!$M$25,'Service Line Inventory'!P367='Dropdown Answer Key'!$J$27,S367="Non Lead")),"Tier 4","Tier 5"))))))))</f>
        <v>BLANK</v>
      </c>
      <c r="U367" s="115" t="str">
        <f t="shared" si="21"/>
        <v>NO</v>
      </c>
      <c r="V367" s="114" t="str">
        <f t="shared" si="22"/>
        <v>NO</v>
      </c>
      <c r="W367" s="114" t="str">
        <f t="shared" si="23"/>
        <v>NO</v>
      </c>
      <c r="X367" s="108"/>
      <c r="Y367" s="97"/>
      <c r="Z367" s="77"/>
    </row>
    <row r="368" spans="1:26" x14ac:dyDescent="0.3">
      <c r="A368" s="47">
        <v>600</v>
      </c>
      <c r="B368" s="73" t="s">
        <v>76</v>
      </c>
      <c r="C368" s="125" t="s">
        <v>556</v>
      </c>
      <c r="D368" s="73" t="s">
        <v>73</v>
      </c>
      <c r="E368" s="73" t="s">
        <v>81</v>
      </c>
      <c r="F368" s="73" t="s">
        <v>81</v>
      </c>
      <c r="G368" s="89" t="s">
        <v>988</v>
      </c>
      <c r="H368" s="94" t="s">
        <v>73</v>
      </c>
      <c r="I368" s="82" t="s">
        <v>72</v>
      </c>
      <c r="J368" s="74" t="s">
        <v>989</v>
      </c>
      <c r="K368" s="74" t="s">
        <v>989</v>
      </c>
      <c r="L368" s="93" t="str">
        <f t="shared" si="20"/>
        <v>Non Lead</v>
      </c>
      <c r="M368" s="109"/>
      <c r="N368" s="73"/>
      <c r="O368" s="73"/>
      <c r="P368" s="73"/>
      <c r="Q368" s="72"/>
      <c r="R368" s="73"/>
      <c r="S368" s="98" t="str">
        <f>IF(OR(B368="",$C$3="",$G$3=""),"ERROR",IF(AND(B368='Dropdown Answer Key'!$B$12,OR(E368="Lead",E368="U, May have L",E368="COM",E368="")),"Lead",IF(AND(B368='Dropdown Answer Key'!$B$12,OR(AND(E368="GALV",H368="Y"),AND(E368="GALV",H368="UN"),AND(E368="GALV",H368=""))),"GRR",IF(AND(B368='Dropdown Answer Key'!$B$12,E368="Unknown"),"Unknown SL",IF(AND(B368='Dropdown Answer Key'!$B$13,OR(F368="Lead",F368="U, May have L",F368="COM",F368="")),"Lead",IF(AND(B368='Dropdown Answer Key'!$B$13,OR(AND(F368="GALV",H368="Y"),AND(F368="GALV",H368="UN"),AND(F368="GALV",H368=""))),"GRR",IF(AND(B368='Dropdown Answer Key'!$B$13,F368="Unknown"),"Unknown SL",IF(AND(B368='Dropdown Answer Key'!$B$14,OR(E368="Lead",E368="U, May have L",E368="COM",E368="")),"Lead",IF(AND(B368='Dropdown Answer Key'!$B$14,OR(F368="Lead",F368="U, May have L",F368="COM",F368="")),"Lead",IF(AND(B368='Dropdown Answer Key'!$B$14,OR(AND(E368="GALV",H368="Y"),AND(E368="GALV",H368="UN"),AND(E368="GALV",H368=""),AND(F368="GALV",H368="Y"),AND(F368="GALV",H368="UN"),AND(F368="GALV",H368=""),AND(F368="GALV",I368="Y"),AND(F368="GALV",I368="UN"),AND(F368="GALV",I368=""))),"GRR",IF(AND(B368='Dropdown Answer Key'!$B$14,OR(E368="Unknown",F368="Unknown")),"Unknown SL","Non Lead")))))))))))</f>
        <v>Non Lead</v>
      </c>
      <c r="T368" s="75" t="str">
        <f>IF(OR(M368="",Q368="",S368="ERROR"),"BLANK",IF((AND(M368='Dropdown Answer Key'!$B$25,OR('Service Line Inventory'!S368="Lead",S368="Unknown SL"))),"Tier 1",IF(AND('Service Line Inventory'!M368='Dropdown Answer Key'!$B$26,OR('Service Line Inventory'!S368="Lead",S368="Unknown SL")),"Tier 2",IF(AND('Service Line Inventory'!M368='Dropdown Answer Key'!$B$27,OR('Service Line Inventory'!S368="Lead",S368="Unknown SL")),"Tier 2",IF('Service Line Inventory'!S368="GRR","Tier 3",IF((AND('Service Line Inventory'!M368='Dropdown Answer Key'!$B$25,'Service Line Inventory'!Q368='Dropdown Answer Key'!$M$25,O368='Dropdown Answer Key'!$G$27,'Service Line Inventory'!P368='Dropdown Answer Key'!$J$27,S368="Non Lead")),"Tier 4",IF((AND('Service Line Inventory'!M368='Dropdown Answer Key'!$B$25,'Service Line Inventory'!Q368='Dropdown Answer Key'!$M$25,O368='Dropdown Answer Key'!$G$27,S368="Non Lead")),"Tier 4",IF((AND('Service Line Inventory'!M368='Dropdown Answer Key'!$B$25,'Service Line Inventory'!Q368='Dropdown Answer Key'!$M$25,'Service Line Inventory'!P368='Dropdown Answer Key'!$J$27,S368="Non Lead")),"Tier 4","Tier 5"))))))))</f>
        <v>BLANK</v>
      </c>
      <c r="U368" s="101" t="str">
        <f t="shared" si="21"/>
        <v>NO</v>
      </c>
      <c r="V368" s="75" t="str">
        <f t="shared" si="22"/>
        <v>NO</v>
      </c>
      <c r="W368" s="75" t="str">
        <f t="shared" si="23"/>
        <v>NO</v>
      </c>
      <c r="X368" s="107"/>
      <c r="Y368" s="76"/>
      <c r="Z368" s="77"/>
    </row>
    <row r="369" spans="1:26" x14ac:dyDescent="0.3">
      <c r="A369" s="47">
        <v>650</v>
      </c>
      <c r="B369" s="73" t="s">
        <v>76</v>
      </c>
      <c r="C369" s="125" t="s">
        <v>557</v>
      </c>
      <c r="D369" s="73" t="s">
        <v>73</v>
      </c>
      <c r="E369" s="73" t="s">
        <v>81</v>
      </c>
      <c r="F369" s="73" t="s">
        <v>81</v>
      </c>
      <c r="G369" s="89" t="s">
        <v>988</v>
      </c>
      <c r="H369" s="94" t="s">
        <v>73</v>
      </c>
      <c r="I369" s="82" t="s">
        <v>72</v>
      </c>
      <c r="J369" s="74" t="s">
        <v>989</v>
      </c>
      <c r="K369" s="74" t="s">
        <v>989</v>
      </c>
      <c r="L369" s="94" t="str">
        <f t="shared" si="20"/>
        <v>Non Lead</v>
      </c>
      <c r="M369" s="110"/>
      <c r="N369" s="82"/>
      <c r="O369" s="82"/>
      <c r="P369" s="82"/>
      <c r="Q369" s="81"/>
      <c r="R369" s="82"/>
      <c r="S369" s="113" t="str">
        <f>IF(OR(B369="",$C$3="",$G$3=""),"ERROR",IF(AND(B369='Dropdown Answer Key'!$B$12,OR(E369="Lead",E369="U, May have L",E369="COM",E369="")),"Lead",IF(AND(B369='Dropdown Answer Key'!$B$12,OR(AND(E369="GALV",H369="Y"),AND(E369="GALV",H369="UN"),AND(E369="GALV",H369=""))),"GRR",IF(AND(B369='Dropdown Answer Key'!$B$12,E369="Unknown"),"Unknown SL",IF(AND(B369='Dropdown Answer Key'!$B$13,OR(F369="Lead",F369="U, May have L",F369="COM",F369="")),"Lead",IF(AND(B369='Dropdown Answer Key'!$B$13,OR(AND(F369="GALV",H369="Y"),AND(F369="GALV",H369="UN"),AND(F369="GALV",H369=""))),"GRR",IF(AND(B369='Dropdown Answer Key'!$B$13,F369="Unknown"),"Unknown SL",IF(AND(B369='Dropdown Answer Key'!$B$14,OR(E369="Lead",E369="U, May have L",E369="COM",E369="")),"Lead",IF(AND(B369='Dropdown Answer Key'!$B$14,OR(F369="Lead",F369="U, May have L",F369="COM",F369="")),"Lead",IF(AND(B369='Dropdown Answer Key'!$B$14,OR(AND(E369="GALV",H369="Y"),AND(E369="GALV",H369="UN"),AND(E369="GALV",H369=""),AND(F369="GALV",H369="Y"),AND(F369="GALV",H369="UN"),AND(F369="GALV",H369=""),AND(F369="GALV",I369="Y"),AND(F369="GALV",I369="UN"),AND(F369="GALV",I369=""))),"GRR",IF(AND(B369='Dropdown Answer Key'!$B$14,OR(E369="Unknown",F369="Unknown")),"Unknown SL","Non Lead")))))))))))</f>
        <v>Non Lead</v>
      </c>
      <c r="T369" s="114" t="str">
        <f>IF(OR(M369="",Q369="",S369="ERROR"),"BLANK",IF((AND(M369='Dropdown Answer Key'!$B$25,OR('Service Line Inventory'!S369="Lead",S369="Unknown SL"))),"Tier 1",IF(AND('Service Line Inventory'!M369='Dropdown Answer Key'!$B$26,OR('Service Line Inventory'!S369="Lead",S369="Unknown SL")),"Tier 2",IF(AND('Service Line Inventory'!M369='Dropdown Answer Key'!$B$27,OR('Service Line Inventory'!S369="Lead",S369="Unknown SL")),"Tier 2",IF('Service Line Inventory'!S369="GRR","Tier 3",IF((AND('Service Line Inventory'!M369='Dropdown Answer Key'!$B$25,'Service Line Inventory'!Q369='Dropdown Answer Key'!$M$25,O369='Dropdown Answer Key'!$G$27,'Service Line Inventory'!P369='Dropdown Answer Key'!$J$27,S369="Non Lead")),"Tier 4",IF((AND('Service Line Inventory'!M369='Dropdown Answer Key'!$B$25,'Service Line Inventory'!Q369='Dropdown Answer Key'!$M$25,O369='Dropdown Answer Key'!$G$27,S369="Non Lead")),"Tier 4",IF((AND('Service Line Inventory'!M369='Dropdown Answer Key'!$B$25,'Service Line Inventory'!Q369='Dropdown Answer Key'!$M$25,'Service Line Inventory'!P369='Dropdown Answer Key'!$J$27,S369="Non Lead")),"Tier 4","Tier 5"))))))))</f>
        <v>BLANK</v>
      </c>
      <c r="U369" s="115" t="str">
        <f t="shared" si="21"/>
        <v>NO</v>
      </c>
      <c r="V369" s="114" t="str">
        <f t="shared" si="22"/>
        <v>NO</v>
      </c>
      <c r="W369" s="114" t="str">
        <f t="shared" si="23"/>
        <v>NO</v>
      </c>
      <c r="X369" s="108"/>
      <c r="Y369" s="97"/>
      <c r="Z369" s="77"/>
    </row>
    <row r="370" spans="1:26" x14ac:dyDescent="0.3">
      <c r="A370" s="47">
        <v>700</v>
      </c>
      <c r="B370" s="73" t="s">
        <v>76</v>
      </c>
      <c r="C370" s="125" t="s">
        <v>558</v>
      </c>
      <c r="D370" s="73" t="s">
        <v>73</v>
      </c>
      <c r="E370" s="73" t="s">
        <v>81</v>
      </c>
      <c r="F370" s="73" t="s">
        <v>81</v>
      </c>
      <c r="G370" s="89" t="s">
        <v>988</v>
      </c>
      <c r="H370" s="94" t="s">
        <v>73</v>
      </c>
      <c r="I370" s="82" t="s">
        <v>72</v>
      </c>
      <c r="J370" s="74" t="s">
        <v>989</v>
      </c>
      <c r="K370" s="74" t="s">
        <v>989</v>
      </c>
      <c r="L370" s="93" t="str">
        <f t="shared" si="20"/>
        <v>Non Lead</v>
      </c>
      <c r="M370" s="109"/>
      <c r="N370" s="73"/>
      <c r="O370" s="73"/>
      <c r="P370" s="73"/>
      <c r="Q370" s="72"/>
      <c r="R370" s="73"/>
      <c r="S370" s="98" t="str">
        <f>IF(OR(B370="",$C$3="",$G$3=""),"ERROR",IF(AND(B370='Dropdown Answer Key'!$B$12,OR(E370="Lead",E370="U, May have L",E370="COM",E370="")),"Lead",IF(AND(B370='Dropdown Answer Key'!$B$12,OR(AND(E370="GALV",H370="Y"),AND(E370="GALV",H370="UN"),AND(E370="GALV",H370=""))),"GRR",IF(AND(B370='Dropdown Answer Key'!$B$12,E370="Unknown"),"Unknown SL",IF(AND(B370='Dropdown Answer Key'!$B$13,OR(F370="Lead",F370="U, May have L",F370="COM",F370="")),"Lead",IF(AND(B370='Dropdown Answer Key'!$B$13,OR(AND(F370="GALV",H370="Y"),AND(F370="GALV",H370="UN"),AND(F370="GALV",H370=""))),"GRR",IF(AND(B370='Dropdown Answer Key'!$B$13,F370="Unknown"),"Unknown SL",IF(AND(B370='Dropdown Answer Key'!$B$14,OR(E370="Lead",E370="U, May have L",E370="COM",E370="")),"Lead",IF(AND(B370='Dropdown Answer Key'!$B$14,OR(F370="Lead",F370="U, May have L",F370="COM",F370="")),"Lead",IF(AND(B370='Dropdown Answer Key'!$B$14,OR(AND(E370="GALV",H370="Y"),AND(E370="GALV",H370="UN"),AND(E370="GALV",H370=""),AND(F370="GALV",H370="Y"),AND(F370="GALV",H370="UN"),AND(F370="GALV",H370=""),AND(F370="GALV",I370="Y"),AND(F370="GALV",I370="UN"),AND(F370="GALV",I370=""))),"GRR",IF(AND(B370='Dropdown Answer Key'!$B$14,OR(E370="Unknown",F370="Unknown")),"Unknown SL","Non Lead")))))))))))</f>
        <v>Non Lead</v>
      </c>
      <c r="T370" s="75" t="str">
        <f>IF(OR(M370="",Q370="",S370="ERROR"),"BLANK",IF((AND(M370='Dropdown Answer Key'!$B$25,OR('Service Line Inventory'!S370="Lead",S370="Unknown SL"))),"Tier 1",IF(AND('Service Line Inventory'!M370='Dropdown Answer Key'!$B$26,OR('Service Line Inventory'!S370="Lead",S370="Unknown SL")),"Tier 2",IF(AND('Service Line Inventory'!M370='Dropdown Answer Key'!$B$27,OR('Service Line Inventory'!S370="Lead",S370="Unknown SL")),"Tier 2",IF('Service Line Inventory'!S370="GRR","Tier 3",IF((AND('Service Line Inventory'!M370='Dropdown Answer Key'!$B$25,'Service Line Inventory'!Q370='Dropdown Answer Key'!$M$25,O370='Dropdown Answer Key'!$G$27,'Service Line Inventory'!P370='Dropdown Answer Key'!$J$27,S370="Non Lead")),"Tier 4",IF((AND('Service Line Inventory'!M370='Dropdown Answer Key'!$B$25,'Service Line Inventory'!Q370='Dropdown Answer Key'!$M$25,O370='Dropdown Answer Key'!$G$27,S370="Non Lead")),"Tier 4",IF((AND('Service Line Inventory'!M370='Dropdown Answer Key'!$B$25,'Service Line Inventory'!Q370='Dropdown Answer Key'!$M$25,'Service Line Inventory'!P370='Dropdown Answer Key'!$J$27,S370="Non Lead")),"Tier 4","Tier 5"))))))))</f>
        <v>BLANK</v>
      </c>
      <c r="U370" s="101" t="str">
        <f t="shared" si="21"/>
        <v>NO</v>
      </c>
      <c r="V370" s="75" t="str">
        <f t="shared" si="22"/>
        <v>NO</v>
      </c>
      <c r="W370" s="75" t="str">
        <f t="shared" si="23"/>
        <v>NO</v>
      </c>
      <c r="X370" s="107"/>
      <c r="Y370" s="76"/>
      <c r="Z370" s="77"/>
    </row>
    <row r="371" spans="1:26" x14ac:dyDescent="0.3">
      <c r="A371" s="47">
        <v>750</v>
      </c>
      <c r="B371" s="73" t="s">
        <v>76</v>
      </c>
      <c r="C371" s="125" t="s">
        <v>559</v>
      </c>
      <c r="D371" s="73" t="s">
        <v>73</v>
      </c>
      <c r="E371" s="73" t="s">
        <v>81</v>
      </c>
      <c r="F371" s="73" t="s">
        <v>81</v>
      </c>
      <c r="G371" s="89" t="s">
        <v>988</v>
      </c>
      <c r="H371" s="94" t="s">
        <v>73</v>
      </c>
      <c r="I371" s="82" t="s">
        <v>72</v>
      </c>
      <c r="J371" s="74" t="s">
        <v>989</v>
      </c>
      <c r="K371" s="74" t="s">
        <v>989</v>
      </c>
      <c r="L371" s="94" t="str">
        <f t="shared" si="20"/>
        <v>Non Lead</v>
      </c>
      <c r="M371" s="110"/>
      <c r="N371" s="82"/>
      <c r="O371" s="82"/>
      <c r="P371" s="82"/>
      <c r="Q371" s="81"/>
      <c r="R371" s="82"/>
      <c r="S371" s="113" t="str">
        <f>IF(OR(B371="",$C$3="",$G$3=""),"ERROR",IF(AND(B371='Dropdown Answer Key'!$B$12,OR(E371="Lead",E371="U, May have L",E371="COM",E371="")),"Lead",IF(AND(B371='Dropdown Answer Key'!$B$12,OR(AND(E371="GALV",H371="Y"),AND(E371="GALV",H371="UN"),AND(E371="GALV",H371=""))),"GRR",IF(AND(B371='Dropdown Answer Key'!$B$12,E371="Unknown"),"Unknown SL",IF(AND(B371='Dropdown Answer Key'!$B$13,OR(F371="Lead",F371="U, May have L",F371="COM",F371="")),"Lead",IF(AND(B371='Dropdown Answer Key'!$B$13,OR(AND(F371="GALV",H371="Y"),AND(F371="GALV",H371="UN"),AND(F371="GALV",H371=""))),"GRR",IF(AND(B371='Dropdown Answer Key'!$B$13,F371="Unknown"),"Unknown SL",IF(AND(B371='Dropdown Answer Key'!$B$14,OR(E371="Lead",E371="U, May have L",E371="COM",E371="")),"Lead",IF(AND(B371='Dropdown Answer Key'!$B$14,OR(F371="Lead",F371="U, May have L",F371="COM",F371="")),"Lead",IF(AND(B371='Dropdown Answer Key'!$B$14,OR(AND(E371="GALV",H371="Y"),AND(E371="GALV",H371="UN"),AND(E371="GALV",H371=""),AND(F371="GALV",H371="Y"),AND(F371="GALV",H371="UN"),AND(F371="GALV",H371=""),AND(F371="GALV",I371="Y"),AND(F371="GALV",I371="UN"),AND(F371="GALV",I371=""))),"GRR",IF(AND(B371='Dropdown Answer Key'!$B$14,OR(E371="Unknown",F371="Unknown")),"Unknown SL","Non Lead")))))))))))</f>
        <v>Non Lead</v>
      </c>
      <c r="T371" s="114" t="str">
        <f>IF(OR(M371="",Q371="",S371="ERROR"),"BLANK",IF((AND(M371='Dropdown Answer Key'!$B$25,OR('Service Line Inventory'!S371="Lead",S371="Unknown SL"))),"Tier 1",IF(AND('Service Line Inventory'!M371='Dropdown Answer Key'!$B$26,OR('Service Line Inventory'!S371="Lead",S371="Unknown SL")),"Tier 2",IF(AND('Service Line Inventory'!M371='Dropdown Answer Key'!$B$27,OR('Service Line Inventory'!S371="Lead",S371="Unknown SL")),"Tier 2",IF('Service Line Inventory'!S371="GRR","Tier 3",IF((AND('Service Line Inventory'!M371='Dropdown Answer Key'!$B$25,'Service Line Inventory'!Q371='Dropdown Answer Key'!$M$25,O371='Dropdown Answer Key'!$G$27,'Service Line Inventory'!P371='Dropdown Answer Key'!$J$27,S371="Non Lead")),"Tier 4",IF((AND('Service Line Inventory'!M371='Dropdown Answer Key'!$B$25,'Service Line Inventory'!Q371='Dropdown Answer Key'!$M$25,O371='Dropdown Answer Key'!$G$27,S371="Non Lead")),"Tier 4",IF((AND('Service Line Inventory'!M371='Dropdown Answer Key'!$B$25,'Service Line Inventory'!Q371='Dropdown Answer Key'!$M$25,'Service Line Inventory'!P371='Dropdown Answer Key'!$J$27,S371="Non Lead")),"Tier 4","Tier 5"))))))))</f>
        <v>BLANK</v>
      </c>
      <c r="U371" s="115" t="str">
        <f t="shared" si="21"/>
        <v>NO</v>
      </c>
      <c r="V371" s="114" t="str">
        <f t="shared" si="22"/>
        <v>NO</v>
      </c>
      <c r="W371" s="114" t="str">
        <f t="shared" si="23"/>
        <v>NO</v>
      </c>
      <c r="X371" s="108"/>
      <c r="Y371" s="97"/>
      <c r="Z371" s="77"/>
    </row>
    <row r="372" spans="1:26" x14ac:dyDescent="0.3">
      <c r="A372" s="47">
        <v>800</v>
      </c>
      <c r="B372" s="73" t="s">
        <v>76</v>
      </c>
      <c r="C372" s="125" t="s">
        <v>560</v>
      </c>
      <c r="D372" s="73" t="s">
        <v>73</v>
      </c>
      <c r="E372" s="73" t="s">
        <v>81</v>
      </c>
      <c r="F372" s="73" t="s">
        <v>81</v>
      </c>
      <c r="G372" s="90" t="s">
        <v>987</v>
      </c>
      <c r="H372" s="94" t="s">
        <v>73</v>
      </c>
      <c r="I372" s="82" t="s">
        <v>72</v>
      </c>
      <c r="J372" s="74" t="s">
        <v>989</v>
      </c>
      <c r="K372" s="74" t="s">
        <v>989</v>
      </c>
      <c r="L372" s="93" t="str">
        <f t="shared" si="20"/>
        <v>Non Lead</v>
      </c>
      <c r="M372" s="109"/>
      <c r="N372" s="73"/>
      <c r="O372" s="73"/>
      <c r="P372" s="73"/>
      <c r="Q372" s="72"/>
      <c r="R372" s="73"/>
      <c r="S372" s="98" t="str">
        <f>IF(OR(B372="",$C$3="",$G$3=""),"ERROR",IF(AND(B372='Dropdown Answer Key'!$B$12,OR(E372="Lead",E372="U, May have L",E372="COM",E372="")),"Lead",IF(AND(B372='Dropdown Answer Key'!$B$12,OR(AND(E372="GALV",H372="Y"),AND(E372="GALV",H372="UN"),AND(E372="GALV",H372=""))),"GRR",IF(AND(B372='Dropdown Answer Key'!$B$12,E372="Unknown"),"Unknown SL",IF(AND(B372='Dropdown Answer Key'!$B$13,OR(F372="Lead",F372="U, May have L",F372="COM",F372="")),"Lead",IF(AND(B372='Dropdown Answer Key'!$B$13,OR(AND(F372="GALV",H372="Y"),AND(F372="GALV",H372="UN"),AND(F372="GALV",H372=""))),"GRR",IF(AND(B372='Dropdown Answer Key'!$B$13,F372="Unknown"),"Unknown SL",IF(AND(B372='Dropdown Answer Key'!$B$14,OR(E372="Lead",E372="U, May have L",E372="COM",E372="")),"Lead",IF(AND(B372='Dropdown Answer Key'!$B$14,OR(F372="Lead",F372="U, May have L",F372="COM",F372="")),"Lead",IF(AND(B372='Dropdown Answer Key'!$B$14,OR(AND(E372="GALV",H372="Y"),AND(E372="GALV",H372="UN"),AND(E372="GALV",H372=""),AND(F372="GALV",H372="Y"),AND(F372="GALV",H372="UN"),AND(F372="GALV",H372=""),AND(F372="GALV",I372="Y"),AND(F372="GALV",I372="UN"),AND(F372="GALV",I372=""))),"GRR",IF(AND(B372='Dropdown Answer Key'!$B$14,OR(E372="Unknown",F372="Unknown")),"Unknown SL","Non Lead")))))))))))</f>
        <v>Non Lead</v>
      </c>
      <c r="T372" s="75" t="str">
        <f>IF(OR(M372="",Q372="",S372="ERROR"),"BLANK",IF((AND(M372='Dropdown Answer Key'!$B$25,OR('Service Line Inventory'!S372="Lead",S372="Unknown SL"))),"Tier 1",IF(AND('Service Line Inventory'!M372='Dropdown Answer Key'!$B$26,OR('Service Line Inventory'!S372="Lead",S372="Unknown SL")),"Tier 2",IF(AND('Service Line Inventory'!M372='Dropdown Answer Key'!$B$27,OR('Service Line Inventory'!S372="Lead",S372="Unknown SL")),"Tier 2",IF('Service Line Inventory'!S372="GRR","Tier 3",IF((AND('Service Line Inventory'!M372='Dropdown Answer Key'!$B$25,'Service Line Inventory'!Q372='Dropdown Answer Key'!$M$25,O372='Dropdown Answer Key'!$G$27,'Service Line Inventory'!P372='Dropdown Answer Key'!$J$27,S372="Non Lead")),"Tier 4",IF((AND('Service Line Inventory'!M372='Dropdown Answer Key'!$B$25,'Service Line Inventory'!Q372='Dropdown Answer Key'!$M$25,O372='Dropdown Answer Key'!$G$27,S372="Non Lead")),"Tier 4",IF((AND('Service Line Inventory'!M372='Dropdown Answer Key'!$B$25,'Service Line Inventory'!Q372='Dropdown Answer Key'!$M$25,'Service Line Inventory'!P372='Dropdown Answer Key'!$J$27,S372="Non Lead")),"Tier 4","Tier 5"))))))))</f>
        <v>BLANK</v>
      </c>
      <c r="U372" s="101" t="str">
        <f t="shared" si="21"/>
        <v>NO</v>
      </c>
      <c r="V372" s="75" t="str">
        <f t="shared" si="22"/>
        <v>NO</v>
      </c>
      <c r="W372" s="75" t="str">
        <f t="shared" si="23"/>
        <v>NO</v>
      </c>
      <c r="X372" s="107"/>
      <c r="Y372" s="76"/>
      <c r="Z372" s="77"/>
    </row>
    <row r="373" spans="1:26" x14ac:dyDescent="0.3">
      <c r="A373" s="47">
        <v>850</v>
      </c>
      <c r="B373" s="73" t="s">
        <v>76</v>
      </c>
      <c r="C373" s="125" t="s">
        <v>561</v>
      </c>
      <c r="D373" s="73" t="s">
        <v>73</v>
      </c>
      <c r="E373" s="73" t="s">
        <v>81</v>
      </c>
      <c r="F373" s="73" t="s">
        <v>81</v>
      </c>
      <c r="G373" s="90" t="s">
        <v>987</v>
      </c>
      <c r="H373" s="94" t="s">
        <v>73</v>
      </c>
      <c r="I373" s="82" t="s">
        <v>72</v>
      </c>
      <c r="J373" s="74" t="s">
        <v>989</v>
      </c>
      <c r="K373" s="74" t="s">
        <v>989</v>
      </c>
      <c r="L373" s="94" t="str">
        <f t="shared" si="20"/>
        <v>Non Lead</v>
      </c>
      <c r="M373" s="110"/>
      <c r="N373" s="82"/>
      <c r="O373" s="82"/>
      <c r="P373" s="82"/>
      <c r="Q373" s="81"/>
      <c r="R373" s="82"/>
      <c r="S373" s="113" t="str">
        <f>IF(OR(B373="",$C$3="",$G$3=""),"ERROR",IF(AND(B373='Dropdown Answer Key'!$B$12,OR(E373="Lead",E373="U, May have L",E373="COM",E373="")),"Lead",IF(AND(B373='Dropdown Answer Key'!$B$12,OR(AND(E373="GALV",H373="Y"),AND(E373="GALV",H373="UN"),AND(E373="GALV",H373=""))),"GRR",IF(AND(B373='Dropdown Answer Key'!$B$12,E373="Unknown"),"Unknown SL",IF(AND(B373='Dropdown Answer Key'!$B$13,OR(F373="Lead",F373="U, May have L",F373="COM",F373="")),"Lead",IF(AND(B373='Dropdown Answer Key'!$B$13,OR(AND(F373="GALV",H373="Y"),AND(F373="GALV",H373="UN"),AND(F373="GALV",H373=""))),"GRR",IF(AND(B373='Dropdown Answer Key'!$B$13,F373="Unknown"),"Unknown SL",IF(AND(B373='Dropdown Answer Key'!$B$14,OR(E373="Lead",E373="U, May have L",E373="COM",E373="")),"Lead",IF(AND(B373='Dropdown Answer Key'!$B$14,OR(F373="Lead",F373="U, May have L",F373="COM",F373="")),"Lead",IF(AND(B373='Dropdown Answer Key'!$B$14,OR(AND(E373="GALV",H373="Y"),AND(E373="GALV",H373="UN"),AND(E373="GALV",H373=""),AND(F373="GALV",H373="Y"),AND(F373="GALV",H373="UN"),AND(F373="GALV",H373=""),AND(F373="GALV",I373="Y"),AND(F373="GALV",I373="UN"),AND(F373="GALV",I373=""))),"GRR",IF(AND(B373='Dropdown Answer Key'!$B$14,OR(E373="Unknown",F373="Unknown")),"Unknown SL","Non Lead")))))))))))</f>
        <v>Non Lead</v>
      </c>
      <c r="T373" s="114" t="str">
        <f>IF(OR(M373="",Q373="",S373="ERROR"),"BLANK",IF((AND(M373='Dropdown Answer Key'!$B$25,OR('Service Line Inventory'!S373="Lead",S373="Unknown SL"))),"Tier 1",IF(AND('Service Line Inventory'!M373='Dropdown Answer Key'!$B$26,OR('Service Line Inventory'!S373="Lead",S373="Unknown SL")),"Tier 2",IF(AND('Service Line Inventory'!M373='Dropdown Answer Key'!$B$27,OR('Service Line Inventory'!S373="Lead",S373="Unknown SL")),"Tier 2",IF('Service Line Inventory'!S373="GRR","Tier 3",IF((AND('Service Line Inventory'!M373='Dropdown Answer Key'!$B$25,'Service Line Inventory'!Q373='Dropdown Answer Key'!$M$25,O373='Dropdown Answer Key'!$G$27,'Service Line Inventory'!P373='Dropdown Answer Key'!$J$27,S373="Non Lead")),"Tier 4",IF((AND('Service Line Inventory'!M373='Dropdown Answer Key'!$B$25,'Service Line Inventory'!Q373='Dropdown Answer Key'!$M$25,O373='Dropdown Answer Key'!$G$27,S373="Non Lead")),"Tier 4",IF((AND('Service Line Inventory'!M373='Dropdown Answer Key'!$B$25,'Service Line Inventory'!Q373='Dropdown Answer Key'!$M$25,'Service Line Inventory'!P373='Dropdown Answer Key'!$J$27,S373="Non Lead")),"Tier 4","Tier 5"))))))))</f>
        <v>BLANK</v>
      </c>
      <c r="U373" s="115" t="str">
        <f t="shared" si="21"/>
        <v>NO</v>
      </c>
      <c r="V373" s="114" t="str">
        <f t="shared" si="22"/>
        <v>NO</v>
      </c>
      <c r="W373" s="114" t="str">
        <f t="shared" si="23"/>
        <v>NO</v>
      </c>
      <c r="X373" s="108"/>
      <c r="Y373" s="97"/>
      <c r="Z373" s="77"/>
    </row>
    <row r="374" spans="1:26" x14ac:dyDescent="0.3">
      <c r="A374" s="47">
        <v>900</v>
      </c>
      <c r="B374" s="73" t="s">
        <v>76</v>
      </c>
      <c r="C374" s="125" t="s">
        <v>562</v>
      </c>
      <c r="D374" s="73" t="s">
        <v>73</v>
      </c>
      <c r="E374" s="73" t="s">
        <v>81</v>
      </c>
      <c r="F374" s="73" t="s">
        <v>81</v>
      </c>
      <c r="G374" s="90" t="s">
        <v>987</v>
      </c>
      <c r="H374" s="94" t="s">
        <v>73</v>
      </c>
      <c r="I374" s="82" t="s">
        <v>72</v>
      </c>
      <c r="J374" s="74" t="s">
        <v>989</v>
      </c>
      <c r="K374" s="74" t="s">
        <v>989</v>
      </c>
      <c r="L374" s="93" t="str">
        <f t="shared" si="20"/>
        <v>Non Lead</v>
      </c>
      <c r="M374" s="109"/>
      <c r="N374" s="73"/>
      <c r="O374" s="73"/>
      <c r="P374" s="73"/>
      <c r="Q374" s="72"/>
      <c r="R374" s="73"/>
      <c r="S374" s="98" t="str">
        <f>IF(OR(B374="",$C$3="",$G$3=""),"ERROR",IF(AND(B374='Dropdown Answer Key'!$B$12,OR(E374="Lead",E374="U, May have L",E374="COM",E374="")),"Lead",IF(AND(B374='Dropdown Answer Key'!$B$12,OR(AND(E374="GALV",H374="Y"),AND(E374="GALV",H374="UN"),AND(E374="GALV",H374=""))),"GRR",IF(AND(B374='Dropdown Answer Key'!$B$12,E374="Unknown"),"Unknown SL",IF(AND(B374='Dropdown Answer Key'!$B$13,OR(F374="Lead",F374="U, May have L",F374="COM",F374="")),"Lead",IF(AND(B374='Dropdown Answer Key'!$B$13,OR(AND(F374="GALV",H374="Y"),AND(F374="GALV",H374="UN"),AND(F374="GALV",H374=""))),"GRR",IF(AND(B374='Dropdown Answer Key'!$B$13,F374="Unknown"),"Unknown SL",IF(AND(B374='Dropdown Answer Key'!$B$14,OR(E374="Lead",E374="U, May have L",E374="COM",E374="")),"Lead",IF(AND(B374='Dropdown Answer Key'!$B$14,OR(F374="Lead",F374="U, May have L",F374="COM",F374="")),"Lead",IF(AND(B374='Dropdown Answer Key'!$B$14,OR(AND(E374="GALV",H374="Y"),AND(E374="GALV",H374="UN"),AND(E374="GALV",H374=""),AND(F374="GALV",H374="Y"),AND(F374="GALV",H374="UN"),AND(F374="GALV",H374=""),AND(F374="GALV",I374="Y"),AND(F374="GALV",I374="UN"),AND(F374="GALV",I374=""))),"GRR",IF(AND(B374='Dropdown Answer Key'!$B$14,OR(E374="Unknown",F374="Unknown")),"Unknown SL","Non Lead")))))))))))</f>
        <v>Non Lead</v>
      </c>
      <c r="T374" s="75" t="str">
        <f>IF(OR(M374="",Q374="",S374="ERROR"),"BLANK",IF((AND(M374='Dropdown Answer Key'!$B$25,OR('Service Line Inventory'!S374="Lead",S374="Unknown SL"))),"Tier 1",IF(AND('Service Line Inventory'!M374='Dropdown Answer Key'!$B$26,OR('Service Line Inventory'!S374="Lead",S374="Unknown SL")),"Tier 2",IF(AND('Service Line Inventory'!M374='Dropdown Answer Key'!$B$27,OR('Service Line Inventory'!S374="Lead",S374="Unknown SL")),"Tier 2",IF('Service Line Inventory'!S374="GRR","Tier 3",IF((AND('Service Line Inventory'!M374='Dropdown Answer Key'!$B$25,'Service Line Inventory'!Q374='Dropdown Answer Key'!$M$25,O374='Dropdown Answer Key'!$G$27,'Service Line Inventory'!P374='Dropdown Answer Key'!$J$27,S374="Non Lead")),"Tier 4",IF((AND('Service Line Inventory'!M374='Dropdown Answer Key'!$B$25,'Service Line Inventory'!Q374='Dropdown Answer Key'!$M$25,O374='Dropdown Answer Key'!$G$27,S374="Non Lead")),"Tier 4",IF((AND('Service Line Inventory'!M374='Dropdown Answer Key'!$B$25,'Service Line Inventory'!Q374='Dropdown Answer Key'!$M$25,'Service Line Inventory'!P374='Dropdown Answer Key'!$J$27,S374="Non Lead")),"Tier 4","Tier 5"))))))))</f>
        <v>BLANK</v>
      </c>
      <c r="U374" s="101" t="str">
        <f t="shared" si="21"/>
        <v>NO</v>
      </c>
      <c r="V374" s="75" t="str">
        <f t="shared" si="22"/>
        <v>NO</v>
      </c>
      <c r="W374" s="75" t="str">
        <f t="shared" si="23"/>
        <v>NO</v>
      </c>
      <c r="X374" s="107"/>
      <c r="Y374" s="76"/>
      <c r="Z374" s="77"/>
    </row>
    <row r="375" spans="1:26" x14ac:dyDescent="0.3">
      <c r="A375" s="47">
        <v>950</v>
      </c>
      <c r="B375" s="73" t="s">
        <v>76</v>
      </c>
      <c r="C375" s="125" t="s">
        <v>563</v>
      </c>
      <c r="D375" s="73" t="s">
        <v>73</v>
      </c>
      <c r="E375" s="73" t="s">
        <v>81</v>
      </c>
      <c r="F375" s="73" t="s">
        <v>81</v>
      </c>
      <c r="G375" s="90" t="s">
        <v>987</v>
      </c>
      <c r="H375" s="94" t="s">
        <v>73</v>
      </c>
      <c r="I375" s="82" t="s">
        <v>72</v>
      </c>
      <c r="J375" s="74" t="s">
        <v>989</v>
      </c>
      <c r="K375" s="74" t="s">
        <v>989</v>
      </c>
      <c r="L375" s="94" t="str">
        <f t="shared" si="20"/>
        <v>Non Lead</v>
      </c>
      <c r="M375" s="110"/>
      <c r="N375" s="82"/>
      <c r="O375" s="82"/>
      <c r="P375" s="82"/>
      <c r="Q375" s="81"/>
      <c r="R375" s="82"/>
      <c r="S375" s="113" t="str">
        <f>IF(OR(B375="",$C$3="",$G$3=""),"ERROR",IF(AND(B375='Dropdown Answer Key'!$B$12,OR(E375="Lead",E375="U, May have L",E375="COM",E375="")),"Lead",IF(AND(B375='Dropdown Answer Key'!$B$12,OR(AND(E375="GALV",H375="Y"),AND(E375="GALV",H375="UN"),AND(E375="GALV",H375=""))),"GRR",IF(AND(B375='Dropdown Answer Key'!$B$12,E375="Unknown"),"Unknown SL",IF(AND(B375='Dropdown Answer Key'!$B$13,OR(F375="Lead",F375="U, May have L",F375="COM",F375="")),"Lead",IF(AND(B375='Dropdown Answer Key'!$B$13,OR(AND(F375="GALV",H375="Y"),AND(F375="GALV",H375="UN"),AND(F375="GALV",H375=""))),"GRR",IF(AND(B375='Dropdown Answer Key'!$B$13,F375="Unknown"),"Unknown SL",IF(AND(B375='Dropdown Answer Key'!$B$14,OR(E375="Lead",E375="U, May have L",E375="COM",E375="")),"Lead",IF(AND(B375='Dropdown Answer Key'!$B$14,OR(F375="Lead",F375="U, May have L",F375="COM",F375="")),"Lead",IF(AND(B375='Dropdown Answer Key'!$B$14,OR(AND(E375="GALV",H375="Y"),AND(E375="GALV",H375="UN"),AND(E375="GALV",H375=""),AND(F375="GALV",H375="Y"),AND(F375="GALV",H375="UN"),AND(F375="GALV",H375=""),AND(F375="GALV",I375="Y"),AND(F375="GALV",I375="UN"),AND(F375="GALV",I375=""))),"GRR",IF(AND(B375='Dropdown Answer Key'!$B$14,OR(E375="Unknown",F375="Unknown")),"Unknown SL","Non Lead")))))))))))</f>
        <v>Non Lead</v>
      </c>
      <c r="T375" s="114" t="str">
        <f>IF(OR(M375="",Q375="",S375="ERROR"),"BLANK",IF((AND(M375='Dropdown Answer Key'!$B$25,OR('Service Line Inventory'!S375="Lead",S375="Unknown SL"))),"Tier 1",IF(AND('Service Line Inventory'!M375='Dropdown Answer Key'!$B$26,OR('Service Line Inventory'!S375="Lead",S375="Unknown SL")),"Tier 2",IF(AND('Service Line Inventory'!M375='Dropdown Answer Key'!$B$27,OR('Service Line Inventory'!S375="Lead",S375="Unknown SL")),"Tier 2",IF('Service Line Inventory'!S375="GRR","Tier 3",IF((AND('Service Line Inventory'!M375='Dropdown Answer Key'!$B$25,'Service Line Inventory'!Q375='Dropdown Answer Key'!$M$25,O375='Dropdown Answer Key'!$G$27,'Service Line Inventory'!P375='Dropdown Answer Key'!$J$27,S375="Non Lead")),"Tier 4",IF((AND('Service Line Inventory'!M375='Dropdown Answer Key'!$B$25,'Service Line Inventory'!Q375='Dropdown Answer Key'!$M$25,O375='Dropdown Answer Key'!$G$27,S375="Non Lead")),"Tier 4",IF((AND('Service Line Inventory'!M375='Dropdown Answer Key'!$B$25,'Service Line Inventory'!Q375='Dropdown Answer Key'!$M$25,'Service Line Inventory'!P375='Dropdown Answer Key'!$J$27,S375="Non Lead")),"Tier 4","Tier 5"))))))))</f>
        <v>BLANK</v>
      </c>
      <c r="U375" s="115" t="str">
        <f t="shared" si="21"/>
        <v>NO</v>
      </c>
      <c r="V375" s="114" t="str">
        <f t="shared" si="22"/>
        <v>NO</v>
      </c>
      <c r="W375" s="114" t="str">
        <f t="shared" si="23"/>
        <v>NO</v>
      </c>
      <c r="X375" s="108"/>
      <c r="Y375" s="97"/>
      <c r="Z375" s="77"/>
    </row>
    <row r="376" spans="1:26" x14ac:dyDescent="0.3">
      <c r="A376" s="47">
        <v>1000</v>
      </c>
      <c r="B376" s="73" t="s">
        <v>76</v>
      </c>
      <c r="C376" s="125" t="s">
        <v>564</v>
      </c>
      <c r="D376" s="73" t="s">
        <v>73</v>
      </c>
      <c r="E376" s="73" t="s">
        <v>81</v>
      </c>
      <c r="F376" s="73" t="s">
        <v>81</v>
      </c>
      <c r="G376" s="90" t="s">
        <v>987</v>
      </c>
      <c r="H376" s="94" t="s">
        <v>73</v>
      </c>
      <c r="I376" s="82" t="s">
        <v>72</v>
      </c>
      <c r="J376" s="74" t="s">
        <v>989</v>
      </c>
      <c r="K376" s="74" t="s">
        <v>989</v>
      </c>
      <c r="L376" s="93" t="str">
        <f t="shared" si="20"/>
        <v>Non Lead</v>
      </c>
      <c r="M376" s="109"/>
      <c r="N376" s="73"/>
      <c r="O376" s="73"/>
      <c r="P376" s="73"/>
      <c r="Q376" s="72"/>
      <c r="R376" s="73"/>
      <c r="S376" s="98" t="str">
        <f>IF(OR(B376="",$C$3="",$G$3=""),"ERROR",IF(AND(B376='Dropdown Answer Key'!$B$12,OR(E376="Lead",E376="U, May have L",E376="COM",E376="")),"Lead",IF(AND(B376='Dropdown Answer Key'!$B$12,OR(AND(E376="GALV",H376="Y"),AND(E376="GALV",H376="UN"),AND(E376="GALV",H376=""))),"GRR",IF(AND(B376='Dropdown Answer Key'!$B$12,E376="Unknown"),"Unknown SL",IF(AND(B376='Dropdown Answer Key'!$B$13,OR(F376="Lead",F376="U, May have L",F376="COM",F376="")),"Lead",IF(AND(B376='Dropdown Answer Key'!$B$13,OR(AND(F376="GALV",H376="Y"),AND(F376="GALV",H376="UN"),AND(F376="GALV",H376=""))),"GRR",IF(AND(B376='Dropdown Answer Key'!$B$13,F376="Unknown"),"Unknown SL",IF(AND(B376='Dropdown Answer Key'!$B$14,OR(E376="Lead",E376="U, May have L",E376="COM",E376="")),"Lead",IF(AND(B376='Dropdown Answer Key'!$B$14,OR(F376="Lead",F376="U, May have L",F376="COM",F376="")),"Lead",IF(AND(B376='Dropdown Answer Key'!$B$14,OR(AND(E376="GALV",H376="Y"),AND(E376="GALV",H376="UN"),AND(E376="GALV",H376=""),AND(F376="GALV",H376="Y"),AND(F376="GALV",H376="UN"),AND(F376="GALV",H376=""),AND(F376="GALV",I376="Y"),AND(F376="GALV",I376="UN"),AND(F376="GALV",I376=""))),"GRR",IF(AND(B376='Dropdown Answer Key'!$B$14,OR(E376="Unknown",F376="Unknown")),"Unknown SL","Non Lead")))))))))))</f>
        <v>Non Lead</v>
      </c>
      <c r="T376" s="75" t="str">
        <f>IF(OR(M376="",Q376="",S376="ERROR"),"BLANK",IF((AND(M376='Dropdown Answer Key'!$B$25,OR('Service Line Inventory'!S376="Lead",S376="Unknown SL"))),"Tier 1",IF(AND('Service Line Inventory'!M376='Dropdown Answer Key'!$B$26,OR('Service Line Inventory'!S376="Lead",S376="Unknown SL")),"Tier 2",IF(AND('Service Line Inventory'!M376='Dropdown Answer Key'!$B$27,OR('Service Line Inventory'!S376="Lead",S376="Unknown SL")),"Tier 2",IF('Service Line Inventory'!S376="GRR","Tier 3",IF((AND('Service Line Inventory'!M376='Dropdown Answer Key'!$B$25,'Service Line Inventory'!Q376='Dropdown Answer Key'!$M$25,O376='Dropdown Answer Key'!$G$27,'Service Line Inventory'!P376='Dropdown Answer Key'!$J$27,S376="Non Lead")),"Tier 4",IF((AND('Service Line Inventory'!M376='Dropdown Answer Key'!$B$25,'Service Line Inventory'!Q376='Dropdown Answer Key'!$M$25,O376='Dropdown Answer Key'!$G$27,S376="Non Lead")),"Tier 4",IF((AND('Service Line Inventory'!M376='Dropdown Answer Key'!$B$25,'Service Line Inventory'!Q376='Dropdown Answer Key'!$M$25,'Service Line Inventory'!P376='Dropdown Answer Key'!$J$27,S376="Non Lead")),"Tier 4","Tier 5"))))))))</f>
        <v>BLANK</v>
      </c>
      <c r="U376" s="101" t="str">
        <f t="shared" si="21"/>
        <v>NO</v>
      </c>
      <c r="V376" s="75" t="str">
        <f t="shared" si="22"/>
        <v>NO</v>
      </c>
      <c r="W376" s="75" t="str">
        <f t="shared" si="23"/>
        <v>NO</v>
      </c>
      <c r="X376" s="107"/>
      <c r="Y376" s="76"/>
      <c r="Z376" s="77"/>
    </row>
    <row r="377" spans="1:26" x14ac:dyDescent="0.3">
      <c r="A377" s="47">
        <v>1050</v>
      </c>
      <c r="B377" s="73" t="s">
        <v>76</v>
      </c>
      <c r="C377" s="125" t="s">
        <v>565</v>
      </c>
      <c r="D377" s="73" t="s">
        <v>73</v>
      </c>
      <c r="E377" s="73" t="s">
        <v>81</v>
      </c>
      <c r="F377" s="73" t="s">
        <v>81</v>
      </c>
      <c r="G377" s="90" t="s">
        <v>987</v>
      </c>
      <c r="H377" s="94" t="s">
        <v>73</v>
      </c>
      <c r="I377" s="82" t="s">
        <v>72</v>
      </c>
      <c r="J377" s="74" t="s">
        <v>989</v>
      </c>
      <c r="K377" s="74" t="s">
        <v>989</v>
      </c>
      <c r="L377" s="94" t="str">
        <f t="shared" si="20"/>
        <v>Non Lead</v>
      </c>
      <c r="M377" s="110"/>
      <c r="N377" s="82"/>
      <c r="O377" s="82"/>
      <c r="P377" s="82"/>
      <c r="Q377" s="81"/>
      <c r="R377" s="82"/>
      <c r="S377" s="113" t="str">
        <f>IF(OR(B377="",$C$3="",$G$3=""),"ERROR",IF(AND(B377='Dropdown Answer Key'!$B$12,OR(E377="Lead",E377="U, May have L",E377="COM",E377="")),"Lead",IF(AND(B377='Dropdown Answer Key'!$B$12,OR(AND(E377="GALV",H377="Y"),AND(E377="GALV",H377="UN"),AND(E377="GALV",H377=""))),"GRR",IF(AND(B377='Dropdown Answer Key'!$B$12,E377="Unknown"),"Unknown SL",IF(AND(B377='Dropdown Answer Key'!$B$13,OR(F377="Lead",F377="U, May have L",F377="COM",F377="")),"Lead",IF(AND(B377='Dropdown Answer Key'!$B$13,OR(AND(F377="GALV",H377="Y"),AND(F377="GALV",H377="UN"),AND(F377="GALV",H377=""))),"GRR",IF(AND(B377='Dropdown Answer Key'!$B$13,F377="Unknown"),"Unknown SL",IF(AND(B377='Dropdown Answer Key'!$B$14,OR(E377="Lead",E377="U, May have L",E377="COM",E377="")),"Lead",IF(AND(B377='Dropdown Answer Key'!$B$14,OR(F377="Lead",F377="U, May have L",F377="COM",F377="")),"Lead",IF(AND(B377='Dropdown Answer Key'!$B$14,OR(AND(E377="GALV",H377="Y"),AND(E377="GALV",H377="UN"),AND(E377="GALV",H377=""),AND(F377="GALV",H377="Y"),AND(F377="GALV",H377="UN"),AND(F377="GALV",H377=""),AND(F377="GALV",I377="Y"),AND(F377="GALV",I377="UN"),AND(F377="GALV",I377=""))),"GRR",IF(AND(B377='Dropdown Answer Key'!$B$14,OR(E377="Unknown",F377="Unknown")),"Unknown SL","Non Lead")))))))))))</f>
        <v>Non Lead</v>
      </c>
      <c r="T377" s="114" t="str">
        <f>IF(OR(M377="",Q377="",S377="ERROR"),"BLANK",IF((AND(M377='Dropdown Answer Key'!$B$25,OR('Service Line Inventory'!S377="Lead",S377="Unknown SL"))),"Tier 1",IF(AND('Service Line Inventory'!M377='Dropdown Answer Key'!$B$26,OR('Service Line Inventory'!S377="Lead",S377="Unknown SL")),"Tier 2",IF(AND('Service Line Inventory'!M377='Dropdown Answer Key'!$B$27,OR('Service Line Inventory'!S377="Lead",S377="Unknown SL")),"Tier 2",IF('Service Line Inventory'!S377="GRR","Tier 3",IF((AND('Service Line Inventory'!M377='Dropdown Answer Key'!$B$25,'Service Line Inventory'!Q377='Dropdown Answer Key'!$M$25,O377='Dropdown Answer Key'!$G$27,'Service Line Inventory'!P377='Dropdown Answer Key'!$J$27,S377="Non Lead")),"Tier 4",IF((AND('Service Line Inventory'!M377='Dropdown Answer Key'!$B$25,'Service Line Inventory'!Q377='Dropdown Answer Key'!$M$25,O377='Dropdown Answer Key'!$G$27,S377="Non Lead")),"Tier 4",IF((AND('Service Line Inventory'!M377='Dropdown Answer Key'!$B$25,'Service Line Inventory'!Q377='Dropdown Answer Key'!$M$25,'Service Line Inventory'!P377='Dropdown Answer Key'!$J$27,S377="Non Lead")),"Tier 4","Tier 5"))))))))</f>
        <v>BLANK</v>
      </c>
      <c r="U377" s="115" t="str">
        <f t="shared" si="21"/>
        <v>NO</v>
      </c>
      <c r="V377" s="114" t="str">
        <f t="shared" si="22"/>
        <v>NO</v>
      </c>
      <c r="W377" s="114" t="str">
        <f t="shared" si="23"/>
        <v>NO</v>
      </c>
      <c r="X377" s="108"/>
      <c r="Y377" s="97"/>
      <c r="Z377" s="77"/>
    </row>
    <row r="378" spans="1:26" x14ac:dyDescent="0.3">
      <c r="A378" s="47">
        <v>1100</v>
      </c>
      <c r="B378" s="73" t="s">
        <v>76</v>
      </c>
      <c r="C378" s="125" t="s">
        <v>566</v>
      </c>
      <c r="D378" s="73" t="s">
        <v>73</v>
      </c>
      <c r="E378" s="73" t="s">
        <v>81</v>
      </c>
      <c r="F378" s="73" t="s">
        <v>81</v>
      </c>
      <c r="G378" s="90" t="s">
        <v>987</v>
      </c>
      <c r="H378" s="94" t="s">
        <v>73</v>
      </c>
      <c r="I378" s="82" t="s">
        <v>72</v>
      </c>
      <c r="J378" s="74" t="s">
        <v>989</v>
      </c>
      <c r="K378" s="74" t="s">
        <v>989</v>
      </c>
      <c r="L378" s="93" t="str">
        <f t="shared" si="20"/>
        <v>Non Lead</v>
      </c>
      <c r="M378" s="109"/>
      <c r="N378" s="73"/>
      <c r="O378" s="73"/>
      <c r="P378" s="73"/>
      <c r="Q378" s="72"/>
      <c r="R378" s="73"/>
      <c r="S378" s="98" t="str">
        <f>IF(OR(B378="",$C$3="",$G$3=""),"ERROR",IF(AND(B378='Dropdown Answer Key'!$B$12,OR(E378="Lead",E378="U, May have L",E378="COM",E378="")),"Lead",IF(AND(B378='Dropdown Answer Key'!$B$12,OR(AND(E378="GALV",H378="Y"),AND(E378="GALV",H378="UN"),AND(E378="GALV",H378=""))),"GRR",IF(AND(B378='Dropdown Answer Key'!$B$12,E378="Unknown"),"Unknown SL",IF(AND(B378='Dropdown Answer Key'!$B$13,OR(F378="Lead",F378="U, May have L",F378="COM",F378="")),"Lead",IF(AND(B378='Dropdown Answer Key'!$B$13,OR(AND(F378="GALV",H378="Y"),AND(F378="GALV",H378="UN"),AND(F378="GALV",H378=""))),"GRR",IF(AND(B378='Dropdown Answer Key'!$B$13,F378="Unknown"),"Unknown SL",IF(AND(B378='Dropdown Answer Key'!$B$14,OR(E378="Lead",E378="U, May have L",E378="COM",E378="")),"Lead",IF(AND(B378='Dropdown Answer Key'!$B$14,OR(F378="Lead",F378="U, May have L",F378="COM",F378="")),"Lead",IF(AND(B378='Dropdown Answer Key'!$B$14,OR(AND(E378="GALV",H378="Y"),AND(E378="GALV",H378="UN"),AND(E378="GALV",H378=""),AND(F378="GALV",H378="Y"),AND(F378="GALV",H378="UN"),AND(F378="GALV",H378=""),AND(F378="GALV",I378="Y"),AND(F378="GALV",I378="UN"),AND(F378="GALV",I378=""))),"GRR",IF(AND(B378='Dropdown Answer Key'!$B$14,OR(E378="Unknown",F378="Unknown")),"Unknown SL","Non Lead")))))))))))</f>
        <v>Non Lead</v>
      </c>
      <c r="T378" s="75" t="str">
        <f>IF(OR(M378="",Q378="",S378="ERROR"),"BLANK",IF((AND(M378='Dropdown Answer Key'!$B$25,OR('Service Line Inventory'!S378="Lead",S378="Unknown SL"))),"Tier 1",IF(AND('Service Line Inventory'!M378='Dropdown Answer Key'!$B$26,OR('Service Line Inventory'!S378="Lead",S378="Unknown SL")),"Tier 2",IF(AND('Service Line Inventory'!M378='Dropdown Answer Key'!$B$27,OR('Service Line Inventory'!S378="Lead",S378="Unknown SL")),"Tier 2",IF('Service Line Inventory'!S378="GRR","Tier 3",IF((AND('Service Line Inventory'!M378='Dropdown Answer Key'!$B$25,'Service Line Inventory'!Q378='Dropdown Answer Key'!$M$25,O378='Dropdown Answer Key'!$G$27,'Service Line Inventory'!P378='Dropdown Answer Key'!$J$27,S378="Non Lead")),"Tier 4",IF((AND('Service Line Inventory'!M378='Dropdown Answer Key'!$B$25,'Service Line Inventory'!Q378='Dropdown Answer Key'!$M$25,O378='Dropdown Answer Key'!$G$27,S378="Non Lead")),"Tier 4",IF((AND('Service Line Inventory'!M378='Dropdown Answer Key'!$B$25,'Service Line Inventory'!Q378='Dropdown Answer Key'!$M$25,'Service Line Inventory'!P378='Dropdown Answer Key'!$J$27,S378="Non Lead")),"Tier 4","Tier 5"))))))))</f>
        <v>BLANK</v>
      </c>
      <c r="U378" s="101" t="str">
        <f t="shared" si="21"/>
        <v>NO</v>
      </c>
      <c r="V378" s="75" t="str">
        <f t="shared" si="22"/>
        <v>NO</v>
      </c>
      <c r="W378" s="75" t="str">
        <f t="shared" si="23"/>
        <v>NO</v>
      </c>
      <c r="X378" s="107"/>
      <c r="Y378" s="76"/>
      <c r="Z378" s="77"/>
    </row>
    <row r="379" spans="1:26" x14ac:dyDescent="0.3">
      <c r="A379" s="47">
        <v>1150</v>
      </c>
      <c r="B379" s="73" t="s">
        <v>76</v>
      </c>
      <c r="C379" s="125" t="s">
        <v>567</v>
      </c>
      <c r="D379" s="73" t="s">
        <v>73</v>
      </c>
      <c r="E379" s="73" t="s">
        <v>81</v>
      </c>
      <c r="F379" s="73" t="s">
        <v>81</v>
      </c>
      <c r="G379" s="89" t="s">
        <v>986</v>
      </c>
      <c r="H379" s="94" t="s">
        <v>73</v>
      </c>
      <c r="I379" s="82" t="s">
        <v>72</v>
      </c>
      <c r="J379" s="74" t="s">
        <v>989</v>
      </c>
      <c r="K379" s="74" t="s">
        <v>989</v>
      </c>
      <c r="L379" s="94" t="str">
        <f t="shared" si="20"/>
        <v>Non Lead</v>
      </c>
      <c r="M379" s="110"/>
      <c r="N379" s="82"/>
      <c r="O379" s="82"/>
      <c r="P379" s="82"/>
      <c r="Q379" s="81"/>
      <c r="R379" s="82"/>
      <c r="S379" s="113" t="str">
        <f>IF(OR(B379="",$C$3="",$G$3=""),"ERROR",IF(AND(B379='Dropdown Answer Key'!$B$12,OR(E379="Lead",E379="U, May have L",E379="COM",E379="")),"Lead",IF(AND(B379='Dropdown Answer Key'!$B$12,OR(AND(E379="GALV",H379="Y"),AND(E379="GALV",H379="UN"),AND(E379="GALV",H379=""))),"GRR",IF(AND(B379='Dropdown Answer Key'!$B$12,E379="Unknown"),"Unknown SL",IF(AND(B379='Dropdown Answer Key'!$B$13,OR(F379="Lead",F379="U, May have L",F379="COM",F379="")),"Lead",IF(AND(B379='Dropdown Answer Key'!$B$13,OR(AND(F379="GALV",H379="Y"),AND(F379="GALV",H379="UN"),AND(F379="GALV",H379=""))),"GRR",IF(AND(B379='Dropdown Answer Key'!$B$13,F379="Unknown"),"Unknown SL",IF(AND(B379='Dropdown Answer Key'!$B$14,OR(E379="Lead",E379="U, May have L",E379="COM",E379="")),"Lead",IF(AND(B379='Dropdown Answer Key'!$B$14,OR(F379="Lead",F379="U, May have L",F379="COM",F379="")),"Lead",IF(AND(B379='Dropdown Answer Key'!$B$14,OR(AND(E379="GALV",H379="Y"),AND(E379="GALV",H379="UN"),AND(E379="GALV",H379=""),AND(F379="GALV",H379="Y"),AND(F379="GALV",H379="UN"),AND(F379="GALV",H379=""),AND(F379="GALV",I379="Y"),AND(F379="GALV",I379="UN"),AND(F379="GALV",I379=""))),"GRR",IF(AND(B379='Dropdown Answer Key'!$B$14,OR(E379="Unknown",F379="Unknown")),"Unknown SL","Non Lead")))))))))))</f>
        <v>Non Lead</v>
      </c>
      <c r="T379" s="114" t="str">
        <f>IF(OR(M379="",Q379="",S379="ERROR"),"BLANK",IF((AND(M379='Dropdown Answer Key'!$B$25,OR('Service Line Inventory'!S379="Lead",S379="Unknown SL"))),"Tier 1",IF(AND('Service Line Inventory'!M379='Dropdown Answer Key'!$B$26,OR('Service Line Inventory'!S379="Lead",S379="Unknown SL")),"Tier 2",IF(AND('Service Line Inventory'!M379='Dropdown Answer Key'!$B$27,OR('Service Line Inventory'!S379="Lead",S379="Unknown SL")),"Tier 2",IF('Service Line Inventory'!S379="GRR","Tier 3",IF((AND('Service Line Inventory'!M379='Dropdown Answer Key'!$B$25,'Service Line Inventory'!Q379='Dropdown Answer Key'!$M$25,O379='Dropdown Answer Key'!$G$27,'Service Line Inventory'!P379='Dropdown Answer Key'!$J$27,S379="Non Lead")),"Tier 4",IF((AND('Service Line Inventory'!M379='Dropdown Answer Key'!$B$25,'Service Line Inventory'!Q379='Dropdown Answer Key'!$M$25,O379='Dropdown Answer Key'!$G$27,S379="Non Lead")),"Tier 4",IF((AND('Service Line Inventory'!M379='Dropdown Answer Key'!$B$25,'Service Line Inventory'!Q379='Dropdown Answer Key'!$M$25,'Service Line Inventory'!P379='Dropdown Answer Key'!$J$27,S379="Non Lead")),"Tier 4","Tier 5"))))))))</f>
        <v>BLANK</v>
      </c>
      <c r="U379" s="115" t="str">
        <f t="shared" si="21"/>
        <v>NO</v>
      </c>
      <c r="V379" s="114" t="str">
        <f t="shared" si="22"/>
        <v>NO</v>
      </c>
      <c r="W379" s="114" t="str">
        <f t="shared" si="23"/>
        <v>NO</v>
      </c>
      <c r="X379" s="108"/>
      <c r="Y379" s="97"/>
      <c r="Z379" s="77"/>
    </row>
    <row r="380" spans="1:26" x14ac:dyDescent="0.3">
      <c r="A380" s="47">
        <v>1200</v>
      </c>
      <c r="B380" s="73" t="s">
        <v>76</v>
      </c>
      <c r="C380" s="125" t="s">
        <v>568</v>
      </c>
      <c r="D380" s="73" t="s">
        <v>73</v>
      </c>
      <c r="E380" s="73" t="s">
        <v>81</v>
      </c>
      <c r="F380" s="73" t="s">
        <v>81</v>
      </c>
      <c r="G380" s="89" t="s">
        <v>986</v>
      </c>
      <c r="H380" s="94" t="s">
        <v>73</v>
      </c>
      <c r="I380" s="82" t="s">
        <v>72</v>
      </c>
      <c r="J380" s="74" t="s">
        <v>989</v>
      </c>
      <c r="K380" s="74" t="s">
        <v>989</v>
      </c>
      <c r="L380" s="93" t="str">
        <f t="shared" si="20"/>
        <v>Non Lead</v>
      </c>
      <c r="M380" s="109"/>
      <c r="N380" s="73"/>
      <c r="O380" s="73"/>
      <c r="P380" s="73"/>
      <c r="Q380" s="72"/>
      <c r="R380" s="73"/>
      <c r="S380" s="98" t="str">
        <f>IF(OR(B380="",$C$3="",$G$3=""),"ERROR",IF(AND(B380='Dropdown Answer Key'!$B$12,OR(E380="Lead",E380="U, May have L",E380="COM",E380="")),"Lead",IF(AND(B380='Dropdown Answer Key'!$B$12,OR(AND(E380="GALV",H380="Y"),AND(E380="GALV",H380="UN"),AND(E380="GALV",H380=""))),"GRR",IF(AND(B380='Dropdown Answer Key'!$B$12,E380="Unknown"),"Unknown SL",IF(AND(B380='Dropdown Answer Key'!$B$13,OR(F380="Lead",F380="U, May have L",F380="COM",F380="")),"Lead",IF(AND(B380='Dropdown Answer Key'!$B$13,OR(AND(F380="GALV",H380="Y"),AND(F380="GALV",H380="UN"),AND(F380="GALV",H380=""))),"GRR",IF(AND(B380='Dropdown Answer Key'!$B$13,F380="Unknown"),"Unknown SL",IF(AND(B380='Dropdown Answer Key'!$B$14,OR(E380="Lead",E380="U, May have L",E380="COM",E380="")),"Lead",IF(AND(B380='Dropdown Answer Key'!$B$14,OR(F380="Lead",F380="U, May have L",F380="COM",F380="")),"Lead",IF(AND(B380='Dropdown Answer Key'!$B$14,OR(AND(E380="GALV",H380="Y"),AND(E380="GALV",H380="UN"),AND(E380="GALV",H380=""),AND(F380="GALV",H380="Y"),AND(F380="GALV",H380="UN"),AND(F380="GALV",H380=""),AND(F380="GALV",I380="Y"),AND(F380="GALV",I380="UN"),AND(F380="GALV",I380=""))),"GRR",IF(AND(B380='Dropdown Answer Key'!$B$14,OR(E380="Unknown",F380="Unknown")),"Unknown SL","Non Lead")))))))))))</f>
        <v>Non Lead</v>
      </c>
      <c r="T380" s="75" t="str">
        <f>IF(OR(M380="",Q380="",S380="ERROR"),"BLANK",IF((AND(M380='Dropdown Answer Key'!$B$25,OR('Service Line Inventory'!S380="Lead",S380="Unknown SL"))),"Tier 1",IF(AND('Service Line Inventory'!M380='Dropdown Answer Key'!$B$26,OR('Service Line Inventory'!S380="Lead",S380="Unknown SL")),"Tier 2",IF(AND('Service Line Inventory'!M380='Dropdown Answer Key'!$B$27,OR('Service Line Inventory'!S380="Lead",S380="Unknown SL")),"Tier 2",IF('Service Line Inventory'!S380="GRR","Tier 3",IF((AND('Service Line Inventory'!M380='Dropdown Answer Key'!$B$25,'Service Line Inventory'!Q380='Dropdown Answer Key'!$M$25,O380='Dropdown Answer Key'!$G$27,'Service Line Inventory'!P380='Dropdown Answer Key'!$J$27,S380="Non Lead")),"Tier 4",IF((AND('Service Line Inventory'!M380='Dropdown Answer Key'!$B$25,'Service Line Inventory'!Q380='Dropdown Answer Key'!$M$25,O380='Dropdown Answer Key'!$G$27,S380="Non Lead")),"Tier 4",IF((AND('Service Line Inventory'!M380='Dropdown Answer Key'!$B$25,'Service Line Inventory'!Q380='Dropdown Answer Key'!$M$25,'Service Line Inventory'!P380='Dropdown Answer Key'!$J$27,S380="Non Lead")),"Tier 4","Tier 5"))))))))</f>
        <v>BLANK</v>
      </c>
      <c r="U380" s="101" t="str">
        <f t="shared" si="21"/>
        <v>NO</v>
      </c>
      <c r="V380" s="75" t="str">
        <f t="shared" si="22"/>
        <v>NO</v>
      </c>
      <c r="W380" s="75" t="str">
        <f t="shared" si="23"/>
        <v>NO</v>
      </c>
      <c r="X380" s="107"/>
      <c r="Y380" s="76"/>
      <c r="Z380" s="77"/>
    </row>
    <row r="381" spans="1:26" x14ac:dyDescent="0.3">
      <c r="A381" s="47">
        <v>1225</v>
      </c>
      <c r="B381" s="73" t="s">
        <v>76</v>
      </c>
      <c r="C381" s="125" t="s">
        <v>569</v>
      </c>
      <c r="D381" s="73" t="s">
        <v>73</v>
      </c>
      <c r="E381" s="73" t="s">
        <v>81</v>
      </c>
      <c r="F381" s="73" t="s">
        <v>81</v>
      </c>
      <c r="G381" s="89" t="s">
        <v>986</v>
      </c>
      <c r="H381" s="94" t="s">
        <v>73</v>
      </c>
      <c r="I381" s="82" t="s">
        <v>72</v>
      </c>
      <c r="J381" s="74" t="s">
        <v>989</v>
      </c>
      <c r="K381" s="74" t="s">
        <v>989</v>
      </c>
      <c r="L381" s="94" t="str">
        <f t="shared" si="20"/>
        <v>Non Lead</v>
      </c>
      <c r="M381" s="110"/>
      <c r="N381" s="82"/>
      <c r="O381" s="82"/>
      <c r="P381" s="82"/>
      <c r="Q381" s="81"/>
      <c r="R381" s="82"/>
      <c r="S381" s="113" t="str">
        <f>IF(OR(B381="",$C$3="",$G$3=""),"ERROR",IF(AND(B381='Dropdown Answer Key'!$B$12,OR(E381="Lead",E381="U, May have L",E381="COM",E381="")),"Lead",IF(AND(B381='Dropdown Answer Key'!$B$12,OR(AND(E381="GALV",H381="Y"),AND(E381="GALV",H381="UN"),AND(E381="GALV",H381=""))),"GRR",IF(AND(B381='Dropdown Answer Key'!$B$12,E381="Unknown"),"Unknown SL",IF(AND(B381='Dropdown Answer Key'!$B$13,OR(F381="Lead",F381="U, May have L",F381="COM",F381="")),"Lead",IF(AND(B381='Dropdown Answer Key'!$B$13,OR(AND(F381="GALV",H381="Y"),AND(F381="GALV",H381="UN"),AND(F381="GALV",H381=""))),"GRR",IF(AND(B381='Dropdown Answer Key'!$B$13,F381="Unknown"),"Unknown SL",IF(AND(B381='Dropdown Answer Key'!$B$14,OR(E381="Lead",E381="U, May have L",E381="COM",E381="")),"Lead",IF(AND(B381='Dropdown Answer Key'!$B$14,OR(F381="Lead",F381="U, May have L",F381="COM",F381="")),"Lead",IF(AND(B381='Dropdown Answer Key'!$B$14,OR(AND(E381="GALV",H381="Y"),AND(E381="GALV",H381="UN"),AND(E381="GALV",H381=""),AND(F381="GALV",H381="Y"),AND(F381="GALV",H381="UN"),AND(F381="GALV",H381=""),AND(F381="GALV",I381="Y"),AND(F381="GALV",I381="UN"),AND(F381="GALV",I381=""))),"GRR",IF(AND(B381='Dropdown Answer Key'!$B$14,OR(E381="Unknown",F381="Unknown")),"Unknown SL","Non Lead")))))))))))</f>
        <v>Non Lead</v>
      </c>
      <c r="T381" s="114" t="str">
        <f>IF(OR(M381="",Q381="",S381="ERROR"),"BLANK",IF((AND(M381='Dropdown Answer Key'!$B$25,OR('Service Line Inventory'!S381="Lead",S381="Unknown SL"))),"Tier 1",IF(AND('Service Line Inventory'!M381='Dropdown Answer Key'!$B$26,OR('Service Line Inventory'!S381="Lead",S381="Unknown SL")),"Tier 2",IF(AND('Service Line Inventory'!M381='Dropdown Answer Key'!$B$27,OR('Service Line Inventory'!S381="Lead",S381="Unknown SL")),"Tier 2",IF('Service Line Inventory'!S381="GRR","Tier 3",IF((AND('Service Line Inventory'!M381='Dropdown Answer Key'!$B$25,'Service Line Inventory'!Q381='Dropdown Answer Key'!$M$25,O381='Dropdown Answer Key'!$G$27,'Service Line Inventory'!P381='Dropdown Answer Key'!$J$27,S381="Non Lead")),"Tier 4",IF((AND('Service Line Inventory'!M381='Dropdown Answer Key'!$B$25,'Service Line Inventory'!Q381='Dropdown Answer Key'!$M$25,O381='Dropdown Answer Key'!$G$27,S381="Non Lead")),"Tier 4",IF((AND('Service Line Inventory'!M381='Dropdown Answer Key'!$B$25,'Service Line Inventory'!Q381='Dropdown Answer Key'!$M$25,'Service Line Inventory'!P381='Dropdown Answer Key'!$J$27,S381="Non Lead")),"Tier 4","Tier 5"))))))))</f>
        <v>BLANK</v>
      </c>
      <c r="U381" s="115" t="str">
        <f t="shared" si="21"/>
        <v>NO</v>
      </c>
      <c r="V381" s="114" t="str">
        <f t="shared" si="22"/>
        <v>NO</v>
      </c>
      <c r="W381" s="114" t="str">
        <f t="shared" si="23"/>
        <v>NO</v>
      </c>
      <c r="X381" s="108"/>
      <c r="Y381" s="97"/>
      <c r="Z381" s="77"/>
    </row>
    <row r="382" spans="1:26" x14ac:dyDescent="0.3">
      <c r="A382" s="47">
        <v>1250</v>
      </c>
      <c r="B382" s="73" t="s">
        <v>76</v>
      </c>
      <c r="C382" s="125" t="s">
        <v>570</v>
      </c>
      <c r="D382" s="73" t="s">
        <v>73</v>
      </c>
      <c r="E382" s="73" t="s">
        <v>81</v>
      </c>
      <c r="F382" s="73" t="s">
        <v>81</v>
      </c>
      <c r="G382" s="89" t="s">
        <v>986</v>
      </c>
      <c r="H382" s="94" t="s">
        <v>73</v>
      </c>
      <c r="I382" s="82" t="s">
        <v>72</v>
      </c>
      <c r="J382" s="74" t="s">
        <v>989</v>
      </c>
      <c r="K382" s="74" t="s">
        <v>989</v>
      </c>
      <c r="L382" s="93" t="str">
        <f t="shared" si="20"/>
        <v>Non Lead</v>
      </c>
      <c r="M382" s="109"/>
      <c r="N382" s="73"/>
      <c r="O382" s="73"/>
      <c r="P382" s="73"/>
      <c r="Q382" s="72"/>
      <c r="R382" s="73"/>
      <c r="S382" s="98" t="str">
        <f>IF(OR(B382="",$C$3="",$G$3=""),"ERROR",IF(AND(B382='Dropdown Answer Key'!$B$12,OR(E382="Lead",E382="U, May have L",E382="COM",E382="")),"Lead",IF(AND(B382='Dropdown Answer Key'!$B$12,OR(AND(E382="GALV",H382="Y"),AND(E382="GALV",H382="UN"),AND(E382="GALV",H382=""))),"GRR",IF(AND(B382='Dropdown Answer Key'!$B$12,E382="Unknown"),"Unknown SL",IF(AND(B382='Dropdown Answer Key'!$B$13,OR(F382="Lead",F382="U, May have L",F382="COM",F382="")),"Lead",IF(AND(B382='Dropdown Answer Key'!$B$13,OR(AND(F382="GALV",H382="Y"),AND(F382="GALV",H382="UN"),AND(F382="GALV",H382=""))),"GRR",IF(AND(B382='Dropdown Answer Key'!$B$13,F382="Unknown"),"Unknown SL",IF(AND(B382='Dropdown Answer Key'!$B$14,OR(E382="Lead",E382="U, May have L",E382="COM",E382="")),"Lead",IF(AND(B382='Dropdown Answer Key'!$B$14,OR(F382="Lead",F382="U, May have L",F382="COM",F382="")),"Lead",IF(AND(B382='Dropdown Answer Key'!$B$14,OR(AND(E382="GALV",H382="Y"),AND(E382="GALV",H382="UN"),AND(E382="GALV",H382=""),AND(F382="GALV",H382="Y"),AND(F382="GALV",H382="UN"),AND(F382="GALV",H382=""),AND(F382="GALV",I382="Y"),AND(F382="GALV",I382="UN"),AND(F382="GALV",I382=""))),"GRR",IF(AND(B382='Dropdown Answer Key'!$B$14,OR(E382="Unknown",F382="Unknown")),"Unknown SL","Non Lead")))))))))))</f>
        <v>Non Lead</v>
      </c>
      <c r="T382" s="75" t="str">
        <f>IF(OR(M382="",Q382="",S382="ERROR"),"BLANK",IF((AND(M382='Dropdown Answer Key'!$B$25,OR('Service Line Inventory'!S382="Lead",S382="Unknown SL"))),"Tier 1",IF(AND('Service Line Inventory'!M382='Dropdown Answer Key'!$B$26,OR('Service Line Inventory'!S382="Lead",S382="Unknown SL")),"Tier 2",IF(AND('Service Line Inventory'!M382='Dropdown Answer Key'!$B$27,OR('Service Line Inventory'!S382="Lead",S382="Unknown SL")),"Tier 2",IF('Service Line Inventory'!S382="GRR","Tier 3",IF((AND('Service Line Inventory'!M382='Dropdown Answer Key'!$B$25,'Service Line Inventory'!Q382='Dropdown Answer Key'!$M$25,O382='Dropdown Answer Key'!$G$27,'Service Line Inventory'!P382='Dropdown Answer Key'!$J$27,S382="Non Lead")),"Tier 4",IF((AND('Service Line Inventory'!M382='Dropdown Answer Key'!$B$25,'Service Line Inventory'!Q382='Dropdown Answer Key'!$M$25,O382='Dropdown Answer Key'!$G$27,S382="Non Lead")),"Tier 4",IF((AND('Service Line Inventory'!M382='Dropdown Answer Key'!$B$25,'Service Line Inventory'!Q382='Dropdown Answer Key'!$M$25,'Service Line Inventory'!P382='Dropdown Answer Key'!$J$27,S382="Non Lead")),"Tier 4","Tier 5"))))))))</f>
        <v>BLANK</v>
      </c>
      <c r="U382" s="101" t="str">
        <f t="shared" si="21"/>
        <v>NO</v>
      </c>
      <c r="V382" s="75" t="str">
        <f t="shared" si="22"/>
        <v>NO</v>
      </c>
      <c r="W382" s="75" t="str">
        <f t="shared" si="23"/>
        <v>NO</v>
      </c>
      <c r="X382" s="107"/>
      <c r="Y382" s="76"/>
      <c r="Z382" s="77"/>
    </row>
    <row r="383" spans="1:26" x14ac:dyDescent="0.3">
      <c r="A383" s="47">
        <v>1350</v>
      </c>
      <c r="B383" s="73" t="s">
        <v>76</v>
      </c>
      <c r="C383" s="125" t="s">
        <v>571</v>
      </c>
      <c r="D383" s="73" t="s">
        <v>73</v>
      </c>
      <c r="E383" s="73" t="s">
        <v>81</v>
      </c>
      <c r="F383" s="73" t="s">
        <v>81</v>
      </c>
      <c r="G383" s="89" t="s">
        <v>986</v>
      </c>
      <c r="H383" s="94" t="s">
        <v>73</v>
      </c>
      <c r="I383" s="82" t="s">
        <v>72</v>
      </c>
      <c r="J383" s="74" t="s">
        <v>989</v>
      </c>
      <c r="K383" s="74" t="s">
        <v>989</v>
      </c>
      <c r="L383" s="94" t="str">
        <f t="shared" si="20"/>
        <v>Non Lead</v>
      </c>
      <c r="M383" s="110"/>
      <c r="N383" s="82"/>
      <c r="O383" s="82"/>
      <c r="P383" s="82"/>
      <c r="Q383" s="81"/>
      <c r="R383" s="82"/>
      <c r="S383" s="113" t="str">
        <f>IF(OR(B383="",$C$3="",$G$3=""),"ERROR",IF(AND(B383='Dropdown Answer Key'!$B$12,OR(E383="Lead",E383="U, May have L",E383="COM",E383="")),"Lead",IF(AND(B383='Dropdown Answer Key'!$B$12,OR(AND(E383="GALV",H383="Y"),AND(E383="GALV",H383="UN"),AND(E383="GALV",H383=""))),"GRR",IF(AND(B383='Dropdown Answer Key'!$B$12,E383="Unknown"),"Unknown SL",IF(AND(B383='Dropdown Answer Key'!$B$13,OR(F383="Lead",F383="U, May have L",F383="COM",F383="")),"Lead",IF(AND(B383='Dropdown Answer Key'!$B$13,OR(AND(F383="GALV",H383="Y"),AND(F383="GALV",H383="UN"),AND(F383="GALV",H383=""))),"GRR",IF(AND(B383='Dropdown Answer Key'!$B$13,F383="Unknown"),"Unknown SL",IF(AND(B383='Dropdown Answer Key'!$B$14,OR(E383="Lead",E383="U, May have L",E383="COM",E383="")),"Lead",IF(AND(B383='Dropdown Answer Key'!$B$14,OR(F383="Lead",F383="U, May have L",F383="COM",F383="")),"Lead",IF(AND(B383='Dropdown Answer Key'!$B$14,OR(AND(E383="GALV",H383="Y"),AND(E383="GALV",H383="UN"),AND(E383="GALV",H383=""),AND(F383="GALV",H383="Y"),AND(F383="GALV",H383="UN"),AND(F383="GALV",H383=""),AND(F383="GALV",I383="Y"),AND(F383="GALV",I383="UN"),AND(F383="GALV",I383=""))),"GRR",IF(AND(B383='Dropdown Answer Key'!$B$14,OR(E383="Unknown",F383="Unknown")),"Unknown SL","Non Lead")))))))))))</f>
        <v>Non Lead</v>
      </c>
      <c r="T383" s="114" t="str">
        <f>IF(OR(M383="",Q383="",S383="ERROR"),"BLANK",IF((AND(M383='Dropdown Answer Key'!$B$25,OR('Service Line Inventory'!S383="Lead",S383="Unknown SL"))),"Tier 1",IF(AND('Service Line Inventory'!M383='Dropdown Answer Key'!$B$26,OR('Service Line Inventory'!S383="Lead",S383="Unknown SL")),"Tier 2",IF(AND('Service Line Inventory'!M383='Dropdown Answer Key'!$B$27,OR('Service Line Inventory'!S383="Lead",S383="Unknown SL")),"Tier 2",IF('Service Line Inventory'!S383="GRR","Tier 3",IF((AND('Service Line Inventory'!M383='Dropdown Answer Key'!$B$25,'Service Line Inventory'!Q383='Dropdown Answer Key'!$M$25,O383='Dropdown Answer Key'!$G$27,'Service Line Inventory'!P383='Dropdown Answer Key'!$J$27,S383="Non Lead")),"Tier 4",IF((AND('Service Line Inventory'!M383='Dropdown Answer Key'!$B$25,'Service Line Inventory'!Q383='Dropdown Answer Key'!$M$25,O383='Dropdown Answer Key'!$G$27,S383="Non Lead")),"Tier 4",IF((AND('Service Line Inventory'!M383='Dropdown Answer Key'!$B$25,'Service Line Inventory'!Q383='Dropdown Answer Key'!$M$25,'Service Line Inventory'!P383='Dropdown Answer Key'!$J$27,S383="Non Lead")),"Tier 4","Tier 5"))))))))</f>
        <v>BLANK</v>
      </c>
      <c r="U383" s="115" t="str">
        <f t="shared" si="21"/>
        <v>NO</v>
      </c>
      <c r="V383" s="114" t="str">
        <f t="shared" si="22"/>
        <v>NO</v>
      </c>
      <c r="W383" s="114" t="str">
        <f t="shared" si="23"/>
        <v>NO</v>
      </c>
      <c r="X383" s="108"/>
      <c r="Y383" s="97"/>
      <c r="Z383" s="77"/>
    </row>
    <row r="384" spans="1:26" x14ac:dyDescent="0.3">
      <c r="A384" s="47">
        <v>1400</v>
      </c>
      <c r="B384" s="73" t="s">
        <v>76</v>
      </c>
      <c r="C384" s="125" t="s">
        <v>572</v>
      </c>
      <c r="D384" s="73" t="s">
        <v>73</v>
      </c>
      <c r="E384" s="73" t="s">
        <v>81</v>
      </c>
      <c r="F384" s="73" t="s">
        <v>81</v>
      </c>
      <c r="G384" s="89" t="s">
        <v>986</v>
      </c>
      <c r="H384" s="94" t="s">
        <v>73</v>
      </c>
      <c r="I384" s="82" t="s">
        <v>72</v>
      </c>
      <c r="J384" s="74" t="s">
        <v>989</v>
      </c>
      <c r="K384" s="74" t="s">
        <v>989</v>
      </c>
      <c r="L384" s="93" t="str">
        <f t="shared" si="20"/>
        <v>Non Lead</v>
      </c>
      <c r="M384" s="109"/>
      <c r="N384" s="73"/>
      <c r="O384" s="73"/>
      <c r="P384" s="73"/>
      <c r="Q384" s="72"/>
      <c r="R384" s="73"/>
      <c r="S384" s="98" t="str">
        <f>IF(OR(B384="",$C$3="",$G$3=""),"ERROR",IF(AND(B384='Dropdown Answer Key'!$B$12,OR(E384="Lead",E384="U, May have L",E384="COM",E384="")),"Lead",IF(AND(B384='Dropdown Answer Key'!$B$12,OR(AND(E384="GALV",H384="Y"),AND(E384="GALV",H384="UN"),AND(E384="GALV",H384=""))),"GRR",IF(AND(B384='Dropdown Answer Key'!$B$12,E384="Unknown"),"Unknown SL",IF(AND(B384='Dropdown Answer Key'!$B$13,OR(F384="Lead",F384="U, May have L",F384="COM",F384="")),"Lead",IF(AND(B384='Dropdown Answer Key'!$B$13,OR(AND(F384="GALV",H384="Y"),AND(F384="GALV",H384="UN"),AND(F384="GALV",H384=""))),"GRR",IF(AND(B384='Dropdown Answer Key'!$B$13,F384="Unknown"),"Unknown SL",IF(AND(B384='Dropdown Answer Key'!$B$14,OR(E384="Lead",E384="U, May have L",E384="COM",E384="")),"Lead",IF(AND(B384='Dropdown Answer Key'!$B$14,OR(F384="Lead",F384="U, May have L",F384="COM",F384="")),"Lead",IF(AND(B384='Dropdown Answer Key'!$B$14,OR(AND(E384="GALV",H384="Y"),AND(E384="GALV",H384="UN"),AND(E384="GALV",H384=""),AND(F384="GALV",H384="Y"),AND(F384="GALV",H384="UN"),AND(F384="GALV",H384=""),AND(F384="GALV",I384="Y"),AND(F384="GALV",I384="UN"),AND(F384="GALV",I384=""))),"GRR",IF(AND(B384='Dropdown Answer Key'!$B$14,OR(E384="Unknown",F384="Unknown")),"Unknown SL","Non Lead")))))))))))</f>
        <v>Non Lead</v>
      </c>
      <c r="T384" s="75" t="str">
        <f>IF(OR(M384="",Q384="",S384="ERROR"),"BLANK",IF((AND(M384='Dropdown Answer Key'!$B$25,OR('Service Line Inventory'!S384="Lead",S384="Unknown SL"))),"Tier 1",IF(AND('Service Line Inventory'!M384='Dropdown Answer Key'!$B$26,OR('Service Line Inventory'!S384="Lead",S384="Unknown SL")),"Tier 2",IF(AND('Service Line Inventory'!M384='Dropdown Answer Key'!$B$27,OR('Service Line Inventory'!S384="Lead",S384="Unknown SL")),"Tier 2",IF('Service Line Inventory'!S384="GRR","Tier 3",IF((AND('Service Line Inventory'!M384='Dropdown Answer Key'!$B$25,'Service Line Inventory'!Q384='Dropdown Answer Key'!$M$25,O384='Dropdown Answer Key'!$G$27,'Service Line Inventory'!P384='Dropdown Answer Key'!$J$27,S384="Non Lead")),"Tier 4",IF((AND('Service Line Inventory'!M384='Dropdown Answer Key'!$B$25,'Service Line Inventory'!Q384='Dropdown Answer Key'!$M$25,O384='Dropdown Answer Key'!$G$27,S384="Non Lead")),"Tier 4",IF((AND('Service Line Inventory'!M384='Dropdown Answer Key'!$B$25,'Service Line Inventory'!Q384='Dropdown Answer Key'!$M$25,'Service Line Inventory'!P384='Dropdown Answer Key'!$J$27,S384="Non Lead")),"Tier 4","Tier 5"))))))))</f>
        <v>BLANK</v>
      </c>
      <c r="U384" s="101" t="str">
        <f t="shared" si="21"/>
        <v>NO</v>
      </c>
      <c r="V384" s="75" t="str">
        <f t="shared" si="22"/>
        <v>NO</v>
      </c>
      <c r="W384" s="75" t="str">
        <f t="shared" si="23"/>
        <v>NO</v>
      </c>
      <c r="X384" s="107"/>
      <c r="Y384" s="76"/>
      <c r="Z384" s="77"/>
    </row>
    <row r="385" spans="1:26" x14ac:dyDescent="0.3">
      <c r="A385" s="47">
        <v>1450</v>
      </c>
      <c r="B385" s="73" t="s">
        <v>76</v>
      </c>
      <c r="C385" s="125" t="s">
        <v>573</v>
      </c>
      <c r="D385" s="73" t="s">
        <v>73</v>
      </c>
      <c r="E385" s="73" t="s">
        <v>81</v>
      </c>
      <c r="F385" s="73" t="s">
        <v>81</v>
      </c>
      <c r="G385" s="89" t="s">
        <v>986</v>
      </c>
      <c r="H385" s="94" t="s">
        <v>73</v>
      </c>
      <c r="I385" s="82" t="s">
        <v>72</v>
      </c>
      <c r="J385" s="74" t="s">
        <v>989</v>
      </c>
      <c r="K385" s="74" t="s">
        <v>989</v>
      </c>
      <c r="L385" s="94" t="str">
        <f t="shared" si="20"/>
        <v>Non Lead</v>
      </c>
      <c r="M385" s="110"/>
      <c r="N385" s="82"/>
      <c r="O385" s="82"/>
      <c r="P385" s="82"/>
      <c r="Q385" s="81"/>
      <c r="R385" s="82"/>
      <c r="S385" s="113" t="str">
        <f>IF(OR(B385="",$C$3="",$G$3=""),"ERROR",IF(AND(B385='Dropdown Answer Key'!$B$12,OR(E385="Lead",E385="U, May have L",E385="COM",E385="")),"Lead",IF(AND(B385='Dropdown Answer Key'!$B$12,OR(AND(E385="GALV",H385="Y"),AND(E385="GALV",H385="UN"),AND(E385="GALV",H385=""))),"GRR",IF(AND(B385='Dropdown Answer Key'!$B$12,E385="Unknown"),"Unknown SL",IF(AND(B385='Dropdown Answer Key'!$B$13,OR(F385="Lead",F385="U, May have L",F385="COM",F385="")),"Lead",IF(AND(B385='Dropdown Answer Key'!$B$13,OR(AND(F385="GALV",H385="Y"),AND(F385="GALV",H385="UN"),AND(F385="GALV",H385=""))),"GRR",IF(AND(B385='Dropdown Answer Key'!$B$13,F385="Unknown"),"Unknown SL",IF(AND(B385='Dropdown Answer Key'!$B$14,OR(E385="Lead",E385="U, May have L",E385="COM",E385="")),"Lead",IF(AND(B385='Dropdown Answer Key'!$B$14,OR(F385="Lead",F385="U, May have L",F385="COM",F385="")),"Lead",IF(AND(B385='Dropdown Answer Key'!$B$14,OR(AND(E385="GALV",H385="Y"),AND(E385="GALV",H385="UN"),AND(E385="GALV",H385=""),AND(F385="GALV",H385="Y"),AND(F385="GALV",H385="UN"),AND(F385="GALV",H385=""),AND(F385="GALV",I385="Y"),AND(F385="GALV",I385="UN"),AND(F385="GALV",I385=""))),"GRR",IF(AND(B385='Dropdown Answer Key'!$B$14,OR(E385="Unknown",F385="Unknown")),"Unknown SL","Non Lead")))))))))))</f>
        <v>Non Lead</v>
      </c>
      <c r="T385" s="114" t="str">
        <f>IF(OR(M385="",Q385="",S385="ERROR"),"BLANK",IF((AND(M385='Dropdown Answer Key'!$B$25,OR('Service Line Inventory'!S385="Lead",S385="Unknown SL"))),"Tier 1",IF(AND('Service Line Inventory'!M385='Dropdown Answer Key'!$B$26,OR('Service Line Inventory'!S385="Lead",S385="Unknown SL")),"Tier 2",IF(AND('Service Line Inventory'!M385='Dropdown Answer Key'!$B$27,OR('Service Line Inventory'!S385="Lead",S385="Unknown SL")),"Tier 2",IF('Service Line Inventory'!S385="GRR","Tier 3",IF((AND('Service Line Inventory'!M385='Dropdown Answer Key'!$B$25,'Service Line Inventory'!Q385='Dropdown Answer Key'!$M$25,O385='Dropdown Answer Key'!$G$27,'Service Line Inventory'!P385='Dropdown Answer Key'!$J$27,S385="Non Lead")),"Tier 4",IF((AND('Service Line Inventory'!M385='Dropdown Answer Key'!$B$25,'Service Line Inventory'!Q385='Dropdown Answer Key'!$M$25,O385='Dropdown Answer Key'!$G$27,S385="Non Lead")),"Tier 4",IF((AND('Service Line Inventory'!M385='Dropdown Answer Key'!$B$25,'Service Line Inventory'!Q385='Dropdown Answer Key'!$M$25,'Service Line Inventory'!P385='Dropdown Answer Key'!$J$27,S385="Non Lead")),"Tier 4","Tier 5"))))))))</f>
        <v>BLANK</v>
      </c>
      <c r="U385" s="115" t="str">
        <f t="shared" si="21"/>
        <v>NO</v>
      </c>
      <c r="V385" s="114" t="str">
        <f t="shared" si="22"/>
        <v>NO</v>
      </c>
      <c r="W385" s="114" t="str">
        <f t="shared" si="23"/>
        <v>NO</v>
      </c>
      <c r="X385" s="108"/>
      <c r="Y385" s="97"/>
      <c r="Z385" s="77"/>
    </row>
    <row r="386" spans="1:26" x14ac:dyDescent="0.3">
      <c r="A386" s="47">
        <v>1480</v>
      </c>
      <c r="B386" s="73" t="s">
        <v>76</v>
      </c>
      <c r="C386" s="125" t="s">
        <v>1006</v>
      </c>
      <c r="D386" s="73" t="s">
        <v>73</v>
      </c>
      <c r="E386" s="73" t="s">
        <v>81</v>
      </c>
      <c r="F386" s="73" t="s">
        <v>81</v>
      </c>
      <c r="G386" s="89" t="s">
        <v>986</v>
      </c>
      <c r="H386" s="94" t="s">
        <v>73</v>
      </c>
      <c r="I386" s="82" t="s">
        <v>72</v>
      </c>
      <c r="J386" s="74" t="s">
        <v>989</v>
      </c>
      <c r="K386" s="74" t="s">
        <v>989</v>
      </c>
      <c r="L386" s="93" t="str">
        <f t="shared" ref="L386:L449" si="24">S386</f>
        <v>Non Lead</v>
      </c>
      <c r="M386" s="109"/>
      <c r="N386" s="73"/>
      <c r="O386" s="73"/>
      <c r="P386" s="73"/>
      <c r="Q386" s="72"/>
      <c r="R386" s="73"/>
      <c r="S386" s="98" t="str">
        <f>IF(OR(B386="",$C$3="",$G$3=""),"ERROR",IF(AND(B386='Dropdown Answer Key'!$B$12,OR(E386="Lead",E386="U, May have L",E386="COM",E386="")),"Lead",IF(AND(B386='Dropdown Answer Key'!$B$12,OR(AND(E386="GALV",H386="Y"),AND(E386="GALV",H386="UN"),AND(E386="GALV",H386=""))),"GRR",IF(AND(B386='Dropdown Answer Key'!$B$12,E386="Unknown"),"Unknown SL",IF(AND(B386='Dropdown Answer Key'!$B$13,OR(F386="Lead",F386="U, May have L",F386="COM",F386="")),"Lead",IF(AND(B386='Dropdown Answer Key'!$B$13,OR(AND(F386="GALV",H386="Y"),AND(F386="GALV",H386="UN"),AND(F386="GALV",H386=""))),"GRR",IF(AND(B386='Dropdown Answer Key'!$B$13,F386="Unknown"),"Unknown SL",IF(AND(B386='Dropdown Answer Key'!$B$14,OR(E386="Lead",E386="U, May have L",E386="COM",E386="")),"Lead",IF(AND(B386='Dropdown Answer Key'!$B$14,OR(F386="Lead",F386="U, May have L",F386="COM",F386="")),"Lead",IF(AND(B386='Dropdown Answer Key'!$B$14,OR(AND(E386="GALV",H386="Y"),AND(E386="GALV",H386="UN"),AND(E386="GALV",H386=""),AND(F386="GALV",H386="Y"),AND(F386="GALV",H386="UN"),AND(F386="GALV",H386=""),AND(F386="GALV",I386="Y"),AND(F386="GALV",I386="UN"),AND(F386="GALV",I386=""))),"GRR",IF(AND(B386='Dropdown Answer Key'!$B$14,OR(E386="Unknown",F386="Unknown")),"Unknown SL","Non Lead")))))))))))</f>
        <v>Non Lead</v>
      </c>
      <c r="T386" s="75" t="str">
        <f>IF(OR(M386="",Q386="",S386="ERROR"),"BLANK",IF((AND(M386='Dropdown Answer Key'!$B$25,OR('Service Line Inventory'!S386="Lead",S386="Unknown SL"))),"Tier 1",IF(AND('Service Line Inventory'!M386='Dropdown Answer Key'!$B$26,OR('Service Line Inventory'!S386="Lead",S386="Unknown SL")),"Tier 2",IF(AND('Service Line Inventory'!M386='Dropdown Answer Key'!$B$27,OR('Service Line Inventory'!S386="Lead",S386="Unknown SL")),"Tier 2",IF('Service Line Inventory'!S386="GRR","Tier 3",IF((AND('Service Line Inventory'!M386='Dropdown Answer Key'!$B$25,'Service Line Inventory'!Q386='Dropdown Answer Key'!$M$25,O386='Dropdown Answer Key'!$G$27,'Service Line Inventory'!P386='Dropdown Answer Key'!$J$27,S386="Non Lead")),"Tier 4",IF((AND('Service Line Inventory'!M386='Dropdown Answer Key'!$B$25,'Service Line Inventory'!Q386='Dropdown Answer Key'!$M$25,O386='Dropdown Answer Key'!$G$27,S386="Non Lead")),"Tier 4",IF((AND('Service Line Inventory'!M386='Dropdown Answer Key'!$B$25,'Service Line Inventory'!Q386='Dropdown Answer Key'!$M$25,'Service Line Inventory'!P386='Dropdown Answer Key'!$J$27,S386="Non Lead")),"Tier 4","Tier 5"))))))))</f>
        <v>BLANK</v>
      </c>
      <c r="U386" s="101" t="str">
        <f t="shared" si="21"/>
        <v>NO</v>
      </c>
      <c r="V386" s="75" t="str">
        <f t="shared" si="22"/>
        <v>NO</v>
      </c>
      <c r="W386" s="75" t="str">
        <f t="shared" si="23"/>
        <v>NO</v>
      </c>
      <c r="X386" s="107"/>
      <c r="Y386" s="76"/>
      <c r="Z386" s="77"/>
    </row>
    <row r="387" spans="1:26" x14ac:dyDescent="0.3">
      <c r="A387" s="47">
        <v>1495</v>
      </c>
      <c r="B387" s="73" t="s">
        <v>76</v>
      </c>
      <c r="C387" s="125" t="s">
        <v>574</v>
      </c>
      <c r="D387" s="73" t="s">
        <v>73</v>
      </c>
      <c r="E387" s="73" t="s">
        <v>81</v>
      </c>
      <c r="F387" s="73" t="s">
        <v>81</v>
      </c>
      <c r="G387" s="89" t="s">
        <v>986</v>
      </c>
      <c r="H387" s="94" t="s">
        <v>73</v>
      </c>
      <c r="I387" s="82" t="s">
        <v>72</v>
      </c>
      <c r="J387" s="74" t="s">
        <v>989</v>
      </c>
      <c r="K387" s="74" t="s">
        <v>989</v>
      </c>
      <c r="L387" s="94" t="str">
        <f t="shared" si="24"/>
        <v>Non Lead</v>
      </c>
      <c r="M387" s="110"/>
      <c r="N387" s="82"/>
      <c r="O387" s="82"/>
      <c r="P387" s="82"/>
      <c r="Q387" s="81"/>
      <c r="R387" s="82"/>
      <c r="S387" s="113" t="str">
        <f>IF(OR(B387="",$C$3="",$G$3=""),"ERROR",IF(AND(B387='Dropdown Answer Key'!$B$12,OR(E387="Lead",E387="U, May have L",E387="COM",E387="")),"Lead",IF(AND(B387='Dropdown Answer Key'!$B$12,OR(AND(E387="GALV",H387="Y"),AND(E387="GALV",H387="UN"),AND(E387="GALV",H387=""))),"GRR",IF(AND(B387='Dropdown Answer Key'!$B$12,E387="Unknown"),"Unknown SL",IF(AND(B387='Dropdown Answer Key'!$B$13,OR(F387="Lead",F387="U, May have L",F387="COM",F387="")),"Lead",IF(AND(B387='Dropdown Answer Key'!$B$13,OR(AND(F387="GALV",H387="Y"),AND(F387="GALV",H387="UN"),AND(F387="GALV",H387=""))),"GRR",IF(AND(B387='Dropdown Answer Key'!$B$13,F387="Unknown"),"Unknown SL",IF(AND(B387='Dropdown Answer Key'!$B$14,OR(E387="Lead",E387="U, May have L",E387="COM",E387="")),"Lead",IF(AND(B387='Dropdown Answer Key'!$B$14,OR(F387="Lead",F387="U, May have L",F387="COM",F387="")),"Lead",IF(AND(B387='Dropdown Answer Key'!$B$14,OR(AND(E387="GALV",H387="Y"),AND(E387="GALV",H387="UN"),AND(E387="GALV",H387=""),AND(F387="GALV",H387="Y"),AND(F387="GALV",H387="UN"),AND(F387="GALV",H387=""),AND(F387="GALV",I387="Y"),AND(F387="GALV",I387="UN"),AND(F387="GALV",I387=""))),"GRR",IF(AND(B387='Dropdown Answer Key'!$B$14,OR(E387="Unknown",F387="Unknown")),"Unknown SL","Non Lead")))))))))))</f>
        <v>Non Lead</v>
      </c>
      <c r="T387" s="114" t="str">
        <f>IF(OR(M387="",Q387="",S387="ERROR"),"BLANK",IF((AND(M387='Dropdown Answer Key'!$B$25,OR('Service Line Inventory'!S387="Lead",S387="Unknown SL"))),"Tier 1",IF(AND('Service Line Inventory'!M387='Dropdown Answer Key'!$B$26,OR('Service Line Inventory'!S387="Lead",S387="Unknown SL")),"Tier 2",IF(AND('Service Line Inventory'!M387='Dropdown Answer Key'!$B$27,OR('Service Line Inventory'!S387="Lead",S387="Unknown SL")),"Tier 2",IF('Service Line Inventory'!S387="GRR","Tier 3",IF((AND('Service Line Inventory'!M387='Dropdown Answer Key'!$B$25,'Service Line Inventory'!Q387='Dropdown Answer Key'!$M$25,O387='Dropdown Answer Key'!$G$27,'Service Line Inventory'!P387='Dropdown Answer Key'!$J$27,S387="Non Lead")),"Tier 4",IF((AND('Service Line Inventory'!M387='Dropdown Answer Key'!$B$25,'Service Line Inventory'!Q387='Dropdown Answer Key'!$M$25,O387='Dropdown Answer Key'!$G$27,S387="Non Lead")),"Tier 4",IF((AND('Service Line Inventory'!M387='Dropdown Answer Key'!$B$25,'Service Line Inventory'!Q387='Dropdown Answer Key'!$M$25,'Service Line Inventory'!P387='Dropdown Answer Key'!$J$27,S387="Non Lead")),"Tier 4","Tier 5"))))))))</f>
        <v>BLANK</v>
      </c>
      <c r="U387" s="115" t="str">
        <f t="shared" ref="U387:U450" si="25">IF(OR(S387="LEAD",S387="GRR",S387="Unknown SL"),"YES",IF(S387="ERROR","ERROR","NO"))</f>
        <v>NO</v>
      </c>
      <c r="V387" s="114" t="str">
        <f t="shared" ref="V387:V450" si="26">IF((OR(S387="LEAD",S387="GRR",S387="Unknown SL")),"YES",IF(S387="ERROR","ERROR","NO"))</f>
        <v>NO</v>
      </c>
      <c r="W387" s="114" t="str">
        <f t="shared" ref="W387:W450" si="27">IF(V387="YES","YES","NO")</f>
        <v>NO</v>
      </c>
      <c r="X387" s="108"/>
      <c r="Y387" s="97"/>
      <c r="Z387" s="77"/>
    </row>
    <row r="388" spans="1:26" x14ac:dyDescent="0.3">
      <c r="A388" s="47">
        <v>1500</v>
      </c>
      <c r="B388" s="73" t="s">
        <v>76</v>
      </c>
      <c r="C388" s="125" t="s">
        <v>575</v>
      </c>
      <c r="D388" s="73" t="s">
        <v>73</v>
      </c>
      <c r="E388" s="73" t="s">
        <v>81</v>
      </c>
      <c r="F388" s="73" t="s">
        <v>81</v>
      </c>
      <c r="G388" s="89" t="s">
        <v>986</v>
      </c>
      <c r="H388" s="94" t="s">
        <v>73</v>
      </c>
      <c r="I388" s="82" t="s">
        <v>72</v>
      </c>
      <c r="J388" s="74" t="s">
        <v>989</v>
      </c>
      <c r="K388" s="74" t="s">
        <v>989</v>
      </c>
      <c r="L388" s="93" t="str">
        <f t="shared" si="24"/>
        <v>Non Lead</v>
      </c>
      <c r="M388" s="109"/>
      <c r="N388" s="73"/>
      <c r="O388" s="73"/>
      <c r="P388" s="73"/>
      <c r="Q388" s="72"/>
      <c r="R388" s="73"/>
      <c r="S388" s="98" t="str">
        <f>IF(OR(B388="",$C$3="",$G$3=""),"ERROR",IF(AND(B388='Dropdown Answer Key'!$B$12,OR(E388="Lead",E388="U, May have L",E388="COM",E388="")),"Lead",IF(AND(B388='Dropdown Answer Key'!$B$12,OR(AND(E388="GALV",H388="Y"),AND(E388="GALV",H388="UN"),AND(E388="GALV",H388=""))),"GRR",IF(AND(B388='Dropdown Answer Key'!$B$12,E388="Unknown"),"Unknown SL",IF(AND(B388='Dropdown Answer Key'!$B$13,OR(F388="Lead",F388="U, May have L",F388="COM",F388="")),"Lead",IF(AND(B388='Dropdown Answer Key'!$B$13,OR(AND(F388="GALV",H388="Y"),AND(F388="GALV",H388="UN"),AND(F388="GALV",H388=""))),"GRR",IF(AND(B388='Dropdown Answer Key'!$B$13,F388="Unknown"),"Unknown SL",IF(AND(B388='Dropdown Answer Key'!$B$14,OR(E388="Lead",E388="U, May have L",E388="COM",E388="")),"Lead",IF(AND(B388='Dropdown Answer Key'!$B$14,OR(F388="Lead",F388="U, May have L",F388="COM",F388="")),"Lead",IF(AND(B388='Dropdown Answer Key'!$B$14,OR(AND(E388="GALV",H388="Y"),AND(E388="GALV",H388="UN"),AND(E388="GALV",H388=""),AND(F388="GALV",H388="Y"),AND(F388="GALV",H388="UN"),AND(F388="GALV",H388=""),AND(F388="GALV",I388="Y"),AND(F388="GALV",I388="UN"),AND(F388="GALV",I388=""))),"GRR",IF(AND(B388='Dropdown Answer Key'!$B$14,OR(E388="Unknown",F388="Unknown")),"Unknown SL","Non Lead")))))))))))</f>
        <v>Non Lead</v>
      </c>
      <c r="T388" s="75" t="str">
        <f>IF(OR(M388="",Q388="",S388="ERROR"),"BLANK",IF((AND(M388='Dropdown Answer Key'!$B$25,OR('Service Line Inventory'!S388="Lead",S388="Unknown SL"))),"Tier 1",IF(AND('Service Line Inventory'!M388='Dropdown Answer Key'!$B$26,OR('Service Line Inventory'!S388="Lead",S388="Unknown SL")),"Tier 2",IF(AND('Service Line Inventory'!M388='Dropdown Answer Key'!$B$27,OR('Service Line Inventory'!S388="Lead",S388="Unknown SL")),"Tier 2",IF('Service Line Inventory'!S388="GRR","Tier 3",IF((AND('Service Line Inventory'!M388='Dropdown Answer Key'!$B$25,'Service Line Inventory'!Q388='Dropdown Answer Key'!$M$25,O388='Dropdown Answer Key'!$G$27,'Service Line Inventory'!P388='Dropdown Answer Key'!$J$27,S388="Non Lead")),"Tier 4",IF((AND('Service Line Inventory'!M388='Dropdown Answer Key'!$B$25,'Service Line Inventory'!Q388='Dropdown Answer Key'!$M$25,O388='Dropdown Answer Key'!$G$27,S388="Non Lead")),"Tier 4",IF((AND('Service Line Inventory'!M388='Dropdown Answer Key'!$B$25,'Service Line Inventory'!Q388='Dropdown Answer Key'!$M$25,'Service Line Inventory'!P388='Dropdown Answer Key'!$J$27,S388="Non Lead")),"Tier 4","Tier 5"))))))))</f>
        <v>BLANK</v>
      </c>
      <c r="U388" s="101" t="str">
        <f t="shared" si="25"/>
        <v>NO</v>
      </c>
      <c r="V388" s="75" t="str">
        <f t="shared" si="26"/>
        <v>NO</v>
      </c>
      <c r="W388" s="75" t="str">
        <f t="shared" si="27"/>
        <v>NO</v>
      </c>
      <c r="X388" s="107"/>
      <c r="Y388" s="76"/>
      <c r="Z388" s="77"/>
    </row>
    <row r="389" spans="1:26" x14ac:dyDescent="0.3">
      <c r="A389" s="47">
        <v>1550</v>
      </c>
      <c r="B389" s="73" t="s">
        <v>76</v>
      </c>
      <c r="C389" s="125" t="s">
        <v>1007</v>
      </c>
      <c r="D389" s="73" t="s">
        <v>73</v>
      </c>
      <c r="E389" s="73" t="s">
        <v>81</v>
      </c>
      <c r="F389" s="73" t="s">
        <v>81</v>
      </c>
      <c r="G389" s="89" t="s">
        <v>986</v>
      </c>
      <c r="H389" s="94" t="s">
        <v>73</v>
      </c>
      <c r="I389" s="82" t="s">
        <v>72</v>
      </c>
      <c r="J389" s="74" t="s">
        <v>989</v>
      </c>
      <c r="K389" s="74" t="s">
        <v>989</v>
      </c>
      <c r="L389" s="94" t="str">
        <f t="shared" si="24"/>
        <v>Non Lead</v>
      </c>
      <c r="M389" s="110"/>
      <c r="N389" s="82"/>
      <c r="O389" s="82"/>
      <c r="P389" s="82"/>
      <c r="Q389" s="81"/>
      <c r="R389" s="82"/>
      <c r="S389" s="113" t="str">
        <f>IF(OR(B389="",$C$3="",$G$3=""),"ERROR",IF(AND(B389='Dropdown Answer Key'!$B$12,OR(E389="Lead",E389="U, May have L",E389="COM",E389="")),"Lead",IF(AND(B389='Dropdown Answer Key'!$B$12,OR(AND(E389="GALV",H389="Y"),AND(E389="GALV",H389="UN"),AND(E389="GALV",H389=""))),"GRR",IF(AND(B389='Dropdown Answer Key'!$B$12,E389="Unknown"),"Unknown SL",IF(AND(B389='Dropdown Answer Key'!$B$13,OR(F389="Lead",F389="U, May have L",F389="COM",F389="")),"Lead",IF(AND(B389='Dropdown Answer Key'!$B$13,OR(AND(F389="GALV",H389="Y"),AND(F389="GALV",H389="UN"),AND(F389="GALV",H389=""))),"GRR",IF(AND(B389='Dropdown Answer Key'!$B$13,F389="Unknown"),"Unknown SL",IF(AND(B389='Dropdown Answer Key'!$B$14,OR(E389="Lead",E389="U, May have L",E389="COM",E389="")),"Lead",IF(AND(B389='Dropdown Answer Key'!$B$14,OR(F389="Lead",F389="U, May have L",F389="COM",F389="")),"Lead",IF(AND(B389='Dropdown Answer Key'!$B$14,OR(AND(E389="GALV",H389="Y"),AND(E389="GALV",H389="UN"),AND(E389="GALV",H389=""),AND(F389="GALV",H389="Y"),AND(F389="GALV",H389="UN"),AND(F389="GALV",H389=""),AND(F389="GALV",I389="Y"),AND(F389="GALV",I389="UN"),AND(F389="GALV",I389=""))),"GRR",IF(AND(B389='Dropdown Answer Key'!$B$14,OR(E389="Unknown",F389="Unknown")),"Unknown SL","Non Lead")))))))))))</f>
        <v>Non Lead</v>
      </c>
      <c r="T389" s="114" t="str">
        <f>IF(OR(M389="",Q389="",S389="ERROR"),"BLANK",IF((AND(M389='Dropdown Answer Key'!$B$25,OR('Service Line Inventory'!S389="Lead",S389="Unknown SL"))),"Tier 1",IF(AND('Service Line Inventory'!M389='Dropdown Answer Key'!$B$26,OR('Service Line Inventory'!S389="Lead",S389="Unknown SL")),"Tier 2",IF(AND('Service Line Inventory'!M389='Dropdown Answer Key'!$B$27,OR('Service Line Inventory'!S389="Lead",S389="Unknown SL")),"Tier 2",IF('Service Line Inventory'!S389="GRR","Tier 3",IF((AND('Service Line Inventory'!M389='Dropdown Answer Key'!$B$25,'Service Line Inventory'!Q389='Dropdown Answer Key'!$M$25,O389='Dropdown Answer Key'!$G$27,'Service Line Inventory'!P389='Dropdown Answer Key'!$J$27,S389="Non Lead")),"Tier 4",IF((AND('Service Line Inventory'!M389='Dropdown Answer Key'!$B$25,'Service Line Inventory'!Q389='Dropdown Answer Key'!$M$25,O389='Dropdown Answer Key'!$G$27,S389="Non Lead")),"Tier 4",IF((AND('Service Line Inventory'!M389='Dropdown Answer Key'!$B$25,'Service Line Inventory'!Q389='Dropdown Answer Key'!$M$25,'Service Line Inventory'!P389='Dropdown Answer Key'!$J$27,S389="Non Lead")),"Tier 4","Tier 5"))))))))</f>
        <v>BLANK</v>
      </c>
      <c r="U389" s="115" t="str">
        <f t="shared" si="25"/>
        <v>NO</v>
      </c>
      <c r="V389" s="114" t="str">
        <f t="shared" si="26"/>
        <v>NO</v>
      </c>
      <c r="W389" s="114" t="str">
        <f t="shared" si="27"/>
        <v>NO</v>
      </c>
      <c r="X389" s="108"/>
      <c r="Y389" s="97"/>
      <c r="Z389" s="77"/>
    </row>
    <row r="390" spans="1:26" x14ac:dyDescent="0.3">
      <c r="A390" s="47">
        <v>18200</v>
      </c>
      <c r="B390" s="73" t="s">
        <v>76</v>
      </c>
      <c r="C390" s="125" t="s">
        <v>576</v>
      </c>
      <c r="D390" s="73" t="s">
        <v>73</v>
      </c>
      <c r="E390" s="73" t="s">
        <v>81</v>
      </c>
      <c r="F390" s="73" t="s">
        <v>81</v>
      </c>
      <c r="G390" s="89" t="s">
        <v>986</v>
      </c>
      <c r="H390" s="94" t="s">
        <v>73</v>
      </c>
      <c r="I390" s="82" t="s">
        <v>72</v>
      </c>
      <c r="J390" s="74" t="s">
        <v>989</v>
      </c>
      <c r="K390" s="74" t="s">
        <v>989</v>
      </c>
      <c r="L390" s="93" t="str">
        <f t="shared" si="24"/>
        <v>Non Lead</v>
      </c>
      <c r="M390" s="109"/>
      <c r="N390" s="73"/>
      <c r="O390" s="73"/>
      <c r="P390" s="73"/>
      <c r="Q390" s="72"/>
      <c r="R390" s="73"/>
      <c r="S390" s="98" t="str">
        <f>IF(OR(B390="",$C$3="",$G$3=""),"ERROR",IF(AND(B390='Dropdown Answer Key'!$B$12,OR(E390="Lead",E390="U, May have L",E390="COM",E390="")),"Lead",IF(AND(B390='Dropdown Answer Key'!$B$12,OR(AND(E390="GALV",H390="Y"),AND(E390="GALV",H390="UN"),AND(E390="GALV",H390=""))),"GRR",IF(AND(B390='Dropdown Answer Key'!$B$12,E390="Unknown"),"Unknown SL",IF(AND(B390='Dropdown Answer Key'!$B$13,OR(F390="Lead",F390="U, May have L",F390="COM",F390="")),"Lead",IF(AND(B390='Dropdown Answer Key'!$B$13,OR(AND(F390="GALV",H390="Y"),AND(F390="GALV",H390="UN"),AND(F390="GALV",H390=""))),"GRR",IF(AND(B390='Dropdown Answer Key'!$B$13,F390="Unknown"),"Unknown SL",IF(AND(B390='Dropdown Answer Key'!$B$14,OR(E390="Lead",E390="U, May have L",E390="COM",E390="")),"Lead",IF(AND(B390='Dropdown Answer Key'!$B$14,OR(F390="Lead",F390="U, May have L",F390="COM",F390="")),"Lead",IF(AND(B390='Dropdown Answer Key'!$B$14,OR(AND(E390="GALV",H390="Y"),AND(E390="GALV",H390="UN"),AND(E390="GALV",H390=""),AND(F390="GALV",H390="Y"),AND(F390="GALV",H390="UN"),AND(F390="GALV",H390=""),AND(F390="GALV",I390="Y"),AND(F390="GALV",I390="UN"),AND(F390="GALV",I390=""))),"GRR",IF(AND(B390='Dropdown Answer Key'!$B$14,OR(E390="Unknown",F390="Unknown")),"Unknown SL","Non Lead")))))))))))</f>
        <v>Non Lead</v>
      </c>
      <c r="T390" s="75" t="str">
        <f>IF(OR(M390="",Q390="",S390="ERROR"),"BLANK",IF((AND(M390='Dropdown Answer Key'!$B$25,OR('Service Line Inventory'!S390="Lead",S390="Unknown SL"))),"Tier 1",IF(AND('Service Line Inventory'!M390='Dropdown Answer Key'!$B$26,OR('Service Line Inventory'!S390="Lead",S390="Unknown SL")),"Tier 2",IF(AND('Service Line Inventory'!M390='Dropdown Answer Key'!$B$27,OR('Service Line Inventory'!S390="Lead",S390="Unknown SL")),"Tier 2",IF('Service Line Inventory'!S390="GRR","Tier 3",IF((AND('Service Line Inventory'!M390='Dropdown Answer Key'!$B$25,'Service Line Inventory'!Q390='Dropdown Answer Key'!$M$25,O390='Dropdown Answer Key'!$G$27,'Service Line Inventory'!P390='Dropdown Answer Key'!$J$27,S390="Non Lead")),"Tier 4",IF((AND('Service Line Inventory'!M390='Dropdown Answer Key'!$B$25,'Service Line Inventory'!Q390='Dropdown Answer Key'!$M$25,O390='Dropdown Answer Key'!$G$27,S390="Non Lead")),"Tier 4",IF((AND('Service Line Inventory'!M390='Dropdown Answer Key'!$B$25,'Service Line Inventory'!Q390='Dropdown Answer Key'!$M$25,'Service Line Inventory'!P390='Dropdown Answer Key'!$J$27,S390="Non Lead")),"Tier 4","Tier 5"))))))))</f>
        <v>BLANK</v>
      </c>
      <c r="U390" s="101" t="str">
        <f t="shared" si="25"/>
        <v>NO</v>
      </c>
      <c r="V390" s="75" t="str">
        <f t="shared" si="26"/>
        <v>NO</v>
      </c>
      <c r="W390" s="75" t="str">
        <f t="shared" si="27"/>
        <v>NO</v>
      </c>
      <c r="X390" s="107"/>
      <c r="Y390" s="76"/>
      <c r="Z390" s="77"/>
    </row>
    <row r="391" spans="1:26" x14ac:dyDescent="0.3">
      <c r="A391" s="47">
        <v>18250</v>
      </c>
      <c r="B391" s="73" t="s">
        <v>76</v>
      </c>
      <c r="C391" s="125" t="s">
        <v>577</v>
      </c>
      <c r="D391" s="73" t="s">
        <v>73</v>
      </c>
      <c r="E391" s="73" t="s">
        <v>81</v>
      </c>
      <c r="F391" s="73" t="s">
        <v>81</v>
      </c>
      <c r="G391" s="89" t="s">
        <v>986</v>
      </c>
      <c r="H391" s="94" t="s">
        <v>73</v>
      </c>
      <c r="I391" s="82" t="s">
        <v>72</v>
      </c>
      <c r="J391" s="74" t="s">
        <v>989</v>
      </c>
      <c r="K391" s="74" t="s">
        <v>989</v>
      </c>
      <c r="L391" s="94" t="str">
        <f t="shared" si="24"/>
        <v>Non Lead</v>
      </c>
      <c r="M391" s="110"/>
      <c r="N391" s="82"/>
      <c r="O391" s="82"/>
      <c r="P391" s="82"/>
      <c r="Q391" s="81"/>
      <c r="R391" s="82"/>
      <c r="S391" s="113" t="str">
        <f>IF(OR(B391="",$C$3="",$G$3=""),"ERROR",IF(AND(B391='Dropdown Answer Key'!$B$12,OR(E391="Lead",E391="U, May have L",E391="COM",E391="")),"Lead",IF(AND(B391='Dropdown Answer Key'!$B$12,OR(AND(E391="GALV",H391="Y"),AND(E391="GALV",H391="UN"),AND(E391="GALV",H391=""))),"GRR",IF(AND(B391='Dropdown Answer Key'!$B$12,E391="Unknown"),"Unknown SL",IF(AND(B391='Dropdown Answer Key'!$B$13,OR(F391="Lead",F391="U, May have L",F391="COM",F391="")),"Lead",IF(AND(B391='Dropdown Answer Key'!$B$13,OR(AND(F391="GALV",H391="Y"),AND(F391="GALV",H391="UN"),AND(F391="GALV",H391=""))),"GRR",IF(AND(B391='Dropdown Answer Key'!$B$13,F391="Unknown"),"Unknown SL",IF(AND(B391='Dropdown Answer Key'!$B$14,OR(E391="Lead",E391="U, May have L",E391="COM",E391="")),"Lead",IF(AND(B391='Dropdown Answer Key'!$B$14,OR(F391="Lead",F391="U, May have L",F391="COM",F391="")),"Lead",IF(AND(B391='Dropdown Answer Key'!$B$14,OR(AND(E391="GALV",H391="Y"),AND(E391="GALV",H391="UN"),AND(E391="GALV",H391=""),AND(F391="GALV",H391="Y"),AND(F391="GALV",H391="UN"),AND(F391="GALV",H391=""),AND(F391="GALV",I391="Y"),AND(F391="GALV",I391="UN"),AND(F391="GALV",I391=""))),"GRR",IF(AND(B391='Dropdown Answer Key'!$B$14,OR(E391="Unknown",F391="Unknown")),"Unknown SL","Non Lead")))))))))))</f>
        <v>Non Lead</v>
      </c>
      <c r="T391" s="114" t="str">
        <f>IF(OR(M391="",Q391="",S391="ERROR"),"BLANK",IF((AND(M391='Dropdown Answer Key'!$B$25,OR('Service Line Inventory'!S391="Lead",S391="Unknown SL"))),"Tier 1",IF(AND('Service Line Inventory'!M391='Dropdown Answer Key'!$B$26,OR('Service Line Inventory'!S391="Lead",S391="Unknown SL")),"Tier 2",IF(AND('Service Line Inventory'!M391='Dropdown Answer Key'!$B$27,OR('Service Line Inventory'!S391="Lead",S391="Unknown SL")),"Tier 2",IF('Service Line Inventory'!S391="GRR","Tier 3",IF((AND('Service Line Inventory'!M391='Dropdown Answer Key'!$B$25,'Service Line Inventory'!Q391='Dropdown Answer Key'!$M$25,O391='Dropdown Answer Key'!$G$27,'Service Line Inventory'!P391='Dropdown Answer Key'!$J$27,S391="Non Lead")),"Tier 4",IF((AND('Service Line Inventory'!M391='Dropdown Answer Key'!$B$25,'Service Line Inventory'!Q391='Dropdown Answer Key'!$M$25,O391='Dropdown Answer Key'!$G$27,S391="Non Lead")),"Tier 4",IF((AND('Service Line Inventory'!M391='Dropdown Answer Key'!$B$25,'Service Line Inventory'!Q391='Dropdown Answer Key'!$M$25,'Service Line Inventory'!P391='Dropdown Answer Key'!$J$27,S391="Non Lead")),"Tier 4","Tier 5"))))))))</f>
        <v>BLANK</v>
      </c>
      <c r="U391" s="115" t="str">
        <f t="shared" si="25"/>
        <v>NO</v>
      </c>
      <c r="V391" s="114" t="str">
        <f t="shared" si="26"/>
        <v>NO</v>
      </c>
      <c r="W391" s="114" t="str">
        <f t="shared" si="27"/>
        <v>NO</v>
      </c>
      <c r="X391" s="108"/>
      <c r="Y391" s="97"/>
      <c r="Z391" s="77"/>
    </row>
    <row r="392" spans="1:26" x14ac:dyDescent="0.3">
      <c r="A392" s="47">
        <v>18300</v>
      </c>
      <c r="B392" s="73" t="s">
        <v>76</v>
      </c>
      <c r="C392" s="125" t="s">
        <v>578</v>
      </c>
      <c r="D392" s="73" t="s">
        <v>73</v>
      </c>
      <c r="E392" s="73" t="s">
        <v>81</v>
      </c>
      <c r="F392" s="73" t="s">
        <v>81</v>
      </c>
      <c r="G392" s="89" t="s">
        <v>986</v>
      </c>
      <c r="H392" s="94" t="s">
        <v>73</v>
      </c>
      <c r="I392" s="82" t="s">
        <v>72</v>
      </c>
      <c r="J392" s="74" t="s">
        <v>989</v>
      </c>
      <c r="K392" s="74" t="s">
        <v>989</v>
      </c>
      <c r="L392" s="93" t="str">
        <f t="shared" si="24"/>
        <v>Non Lead</v>
      </c>
      <c r="M392" s="109"/>
      <c r="N392" s="73"/>
      <c r="O392" s="73"/>
      <c r="P392" s="73"/>
      <c r="Q392" s="72"/>
      <c r="R392" s="73"/>
      <c r="S392" s="98" t="str">
        <f>IF(OR(B392="",$C$3="",$G$3=""),"ERROR",IF(AND(B392='Dropdown Answer Key'!$B$12,OR(E392="Lead",E392="U, May have L",E392="COM",E392="")),"Lead",IF(AND(B392='Dropdown Answer Key'!$B$12,OR(AND(E392="GALV",H392="Y"),AND(E392="GALV",H392="UN"),AND(E392="GALV",H392=""))),"GRR",IF(AND(B392='Dropdown Answer Key'!$B$12,E392="Unknown"),"Unknown SL",IF(AND(B392='Dropdown Answer Key'!$B$13,OR(F392="Lead",F392="U, May have L",F392="COM",F392="")),"Lead",IF(AND(B392='Dropdown Answer Key'!$B$13,OR(AND(F392="GALV",H392="Y"),AND(F392="GALV",H392="UN"),AND(F392="GALV",H392=""))),"GRR",IF(AND(B392='Dropdown Answer Key'!$B$13,F392="Unknown"),"Unknown SL",IF(AND(B392='Dropdown Answer Key'!$B$14,OR(E392="Lead",E392="U, May have L",E392="COM",E392="")),"Lead",IF(AND(B392='Dropdown Answer Key'!$B$14,OR(F392="Lead",F392="U, May have L",F392="COM",F392="")),"Lead",IF(AND(B392='Dropdown Answer Key'!$B$14,OR(AND(E392="GALV",H392="Y"),AND(E392="GALV",H392="UN"),AND(E392="GALV",H392=""),AND(F392="GALV",H392="Y"),AND(F392="GALV",H392="UN"),AND(F392="GALV",H392=""),AND(F392="GALV",I392="Y"),AND(F392="GALV",I392="UN"),AND(F392="GALV",I392=""))),"GRR",IF(AND(B392='Dropdown Answer Key'!$B$14,OR(E392="Unknown",F392="Unknown")),"Unknown SL","Non Lead")))))))))))</f>
        <v>Non Lead</v>
      </c>
      <c r="T392" s="75" t="str">
        <f>IF(OR(M392="",Q392="",S392="ERROR"),"BLANK",IF((AND(M392='Dropdown Answer Key'!$B$25,OR('Service Line Inventory'!S392="Lead",S392="Unknown SL"))),"Tier 1",IF(AND('Service Line Inventory'!M392='Dropdown Answer Key'!$B$26,OR('Service Line Inventory'!S392="Lead",S392="Unknown SL")),"Tier 2",IF(AND('Service Line Inventory'!M392='Dropdown Answer Key'!$B$27,OR('Service Line Inventory'!S392="Lead",S392="Unknown SL")),"Tier 2",IF('Service Line Inventory'!S392="GRR","Tier 3",IF((AND('Service Line Inventory'!M392='Dropdown Answer Key'!$B$25,'Service Line Inventory'!Q392='Dropdown Answer Key'!$M$25,O392='Dropdown Answer Key'!$G$27,'Service Line Inventory'!P392='Dropdown Answer Key'!$J$27,S392="Non Lead")),"Tier 4",IF((AND('Service Line Inventory'!M392='Dropdown Answer Key'!$B$25,'Service Line Inventory'!Q392='Dropdown Answer Key'!$M$25,O392='Dropdown Answer Key'!$G$27,S392="Non Lead")),"Tier 4",IF((AND('Service Line Inventory'!M392='Dropdown Answer Key'!$B$25,'Service Line Inventory'!Q392='Dropdown Answer Key'!$M$25,'Service Line Inventory'!P392='Dropdown Answer Key'!$J$27,S392="Non Lead")),"Tier 4","Tier 5"))))))))</f>
        <v>BLANK</v>
      </c>
      <c r="U392" s="101" t="str">
        <f t="shared" si="25"/>
        <v>NO</v>
      </c>
      <c r="V392" s="75" t="str">
        <f t="shared" si="26"/>
        <v>NO</v>
      </c>
      <c r="W392" s="75" t="str">
        <f t="shared" si="27"/>
        <v>NO</v>
      </c>
      <c r="X392" s="107"/>
      <c r="Y392" s="76"/>
      <c r="Z392" s="77"/>
    </row>
    <row r="393" spans="1:26" x14ac:dyDescent="0.3">
      <c r="A393" s="47">
        <v>18350</v>
      </c>
      <c r="B393" s="73" t="s">
        <v>76</v>
      </c>
      <c r="C393" s="125" t="s">
        <v>579</v>
      </c>
      <c r="D393" s="73" t="s">
        <v>73</v>
      </c>
      <c r="E393" s="73" t="s">
        <v>81</v>
      </c>
      <c r="F393" s="73" t="s">
        <v>81</v>
      </c>
      <c r="G393" s="90" t="s">
        <v>987</v>
      </c>
      <c r="H393" s="94" t="s">
        <v>73</v>
      </c>
      <c r="I393" s="82" t="s">
        <v>72</v>
      </c>
      <c r="J393" s="74" t="s">
        <v>989</v>
      </c>
      <c r="K393" s="74" t="s">
        <v>989</v>
      </c>
      <c r="L393" s="94" t="str">
        <f t="shared" si="24"/>
        <v>Non Lead</v>
      </c>
      <c r="M393" s="110"/>
      <c r="N393" s="82"/>
      <c r="O393" s="82"/>
      <c r="P393" s="82"/>
      <c r="Q393" s="81"/>
      <c r="R393" s="82"/>
      <c r="S393" s="113" t="str">
        <f>IF(OR(B393="",$C$3="",$G$3=""),"ERROR",IF(AND(B393='Dropdown Answer Key'!$B$12,OR(E393="Lead",E393="U, May have L",E393="COM",E393="")),"Lead",IF(AND(B393='Dropdown Answer Key'!$B$12,OR(AND(E393="GALV",H393="Y"),AND(E393="GALV",H393="UN"),AND(E393="GALV",H393=""))),"GRR",IF(AND(B393='Dropdown Answer Key'!$B$12,E393="Unknown"),"Unknown SL",IF(AND(B393='Dropdown Answer Key'!$B$13,OR(F393="Lead",F393="U, May have L",F393="COM",F393="")),"Lead",IF(AND(B393='Dropdown Answer Key'!$B$13,OR(AND(F393="GALV",H393="Y"),AND(F393="GALV",H393="UN"),AND(F393="GALV",H393=""))),"GRR",IF(AND(B393='Dropdown Answer Key'!$B$13,F393="Unknown"),"Unknown SL",IF(AND(B393='Dropdown Answer Key'!$B$14,OR(E393="Lead",E393="U, May have L",E393="COM",E393="")),"Lead",IF(AND(B393='Dropdown Answer Key'!$B$14,OR(F393="Lead",F393="U, May have L",F393="COM",F393="")),"Lead",IF(AND(B393='Dropdown Answer Key'!$B$14,OR(AND(E393="GALV",H393="Y"),AND(E393="GALV",H393="UN"),AND(E393="GALV",H393=""),AND(F393="GALV",H393="Y"),AND(F393="GALV",H393="UN"),AND(F393="GALV",H393=""),AND(F393="GALV",I393="Y"),AND(F393="GALV",I393="UN"),AND(F393="GALV",I393=""))),"GRR",IF(AND(B393='Dropdown Answer Key'!$B$14,OR(E393="Unknown",F393="Unknown")),"Unknown SL","Non Lead")))))))))))</f>
        <v>Non Lead</v>
      </c>
      <c r="T393" s="114" t="str">
        <f>IF(OR(M393="",Q393="",S393="ERROR"),"BLANK",IF((AND(M393='Dropdown Answer Key'!$B$25,OR('Service Line Inventory'!S393="Lead",S393="Unknown SL"))),"Tier 1",IF(AND('Service Line Inventory'!M393='Dropdown Answer Key'!$B$26,OR('Service Line Inventory'!S393="Lead",S393="Unknown SL")),"Tier 2",IF(AND('Service Line Inventory'!M393='Dropdown Answer Key'!$B$27,OR('Service Line Inventory'!S393="Lead",S393="Unknown SL")),"Tier 2",IF('Service Line Inventory'!S393="GRR","Tier 3",IF((AND('Service Line Inventory'!M393='Dropdown Answer Key'!$B$25,'Service Line Inventory'!Q393='Dropdown Answer Key'!$M$25,O393='Dropdown Answer Key'!$G$27,'Service Line Inventory'!P393='Dropdown Answer Key'!$J$27,S393="Non Lead")),"Tier 4",IF((AND('Service Line Inventory'!M393='Dropdown Answer Key'!$B$25,'Service Line Inventory'!Q393='Dropdown Answer Key'!$M$25,O393='Dropdown Answer Key'!$G$27,S393="Non Lead")),"Tier 4",IF((AND('Service Line Inventory'!M393='Dropdown Answer Key'!$B$25,'Service Line Inventory'!Q393='Dropdown Answer Key'!$M$25,'Service Line Inventory'!P393='Dropdown Answer Key'!$J$27,S393="Non Lead")),"Tier 4","Tier 5"))))))))</f>
        <v>BLANK</v>
      </c>
      <c r="U393" s="115" t="str">
        <f t="shared" si="25"/>
        <v>NO</v>
      </c>
      <c r="V393" s="114" t="str">
        <f t="shared" si="26"/>
        <v>NO</v>
      </c>
      <c r="W393" s="114" t="str">
        <f t="shared" si="27"/>
        <v>NO</v>
      </c>
      <c r="X393" s="108"/>
      <c r="Y393" s="97"/>
      <c r="Z393" s="77"/>
    </row>
    <row r="394" spans="1:26" x14ac:dyDescent="0.3">
      <c r="A394" s="47">
        <v>18400</v>
      </c>
      <c r="B394" s="73" t="s">
        <v>76</v>
      </c>
      <c r="C394" s="125" t="s">
        <v>580</v>
      </c>
      <c r="D394" s="73" t="s">
        <v>73</v>
      </c>
      <c r="E394" s="73" t="s">
        <v>81</v>
      </c>
      <c r="F394" s="73" t="s">
        <v>81</v>
      </c>
      <c r="G394" s="90" t="s">
        <v>987</v>
      </c>
      <c r="H394" s="94" t="s">
        <v>73</v>
      </c>
      <c r="I394" s="82" t="s">
        <v>72</v>
      </c>
      <c r="J394" s="74" t="s">
        <v>989</v>
      </c>
      <c r="K394" s="74" t="s">
        <v>989</v>
      </c>
      <c r="L394" s="93" t="str">
        <f t="shared" si="24"/>
        <v>Non Lead</v>
      </c>
      <c r="M394" s="109"/>
      <c r="N394" s="73"/>
      <c r="O394" s="73"/>
      <c r="P394" s="73"/>
      <c r="Q394" s="72"/>
      <c r="R394" s="73"/>
      <c r="S394" s="98" t="str">
        <f>IF(OR(B394="",$C$3="",$G$3=""),"ERROR",IF(AND(B394='Dropdown Answer Key'!$B$12,OR(E394="Lead",E394="U, May have L",E394="COM",E394="")),"Lead",IF(AND(B394='Dropdown Answer Key'!$B$12,OR(AND(E394="GALV",H394="Y"),AND(E394="GALV",H394="UN"),AND(E394="GALV",H394=""))),"GRR",IF(AND(B394='Dropdown Answer Key'!$B$12,E394="Unknown"),"Unknown SL",IF(AND(B394='Dropdown Answer Key'!$B$13,OR(F394="Lead",F394="U, May have L",F394="COM",F394="")),"Lead",IF(AND(B394='Dropdown Answer Key'!$B$13,OR(AND(F394="GALV",H394="Y"),AND(F394="GALV",H394="UN"),AND(F394="GALV",H394=""))),"GRR",IF(AND(B394='Dropdown Answer Key'!$B$13,F394="Unknown"),"Unknown SL",IF(AND(B394='Dropdown Answer Key'!$B$14,OR(E394="Lead",E394="U, May have L",E394="COM",E394="")),"Lead",IF(AND(B394='Dropdown Answer Key'!$B$14,OR(F394="Lead",F394="U, May have L",F394="COM",F394="")),"Lead",IF(AND(B394='Dropdown Answer Key'!$B$14,OR(AND(E394="GALV",H394="Y"),AND(E394="GALV",H394="UN"),AND(E394="GALV",H394=""),AND(F394="GALV",H394="Y"),AND(F394="GALV",H394="UN"),AND(F394="GALV",H394=""),AND(F394="GALV",I394="Y"),AND(F394="GALV",I394="UN"),AND(F394="GALV",I394=""))),"GRR",IF(AND(B394='Dropdown Answer Key'!$B$14,OR(E394="Unknown",F394="Unknown")),"Unknown SL","Non Lead")))))))))))</f>
        <v>Non Lead</v>
      </c>
      <c r="T394" s="75" t="str">
        <f>IF(OR(M394="",Q394="",S394="ERROR"),"BLANK",IF((AND(M394='Dropdown Answer Key'!$B$25,OR('Service Line Inventory'!S394="Lead",S394="Unknown SL"))),"Tier 1",IF(AND('Service Line Inventory'!M394='Dropdown Answer Key'!$B$26,OR('Service Line Inventory'!S394="Lead",S394="Unknown SL")),"Tier 2",IF(AND('Service Line Inventory'!M394='Dropdown Answer Key'!$B$27,OR('Service Line Inventory'!S394="Lead",S394="Unknown SL")),"Tier 2",IF('Service Line Inventory'!S394="GRR","Tier 3",IF((AND('Service Line Inventory'!M394='Dropdown Answer Key'!$B$25,'Service Line Inventory'!Q394='Dropdown Answer Key'!$M$25,O394='Dropdown Answer Key'!$G$27,'Service Line Inventory'!P394='Dropdown Answer Key'!$J$27,S394="Non Lead")),"Tier 4",IF((AND('Service Line Inventory'!M394='Dropdown Answer Key'!$B$25,'Service Line Inventory'!Q394='Dropdown Answer Key'!$M$25,O394='Dropdown Answer Key'!$G$27,S394="Non Lead")),"Tier 4",IF((AND('Service Line Inventory'!M394='Dropdown Answer Key'!$B$25,'Service Line Inventory'!Q394='Dropdown Answer Key'!$M$25,'Service Line Inventory'!P394='Dropdown Answer Key'!$J$27,S394="Non Lead")),"Tier 4","Tier 5"))))))))</f>
        <v>BLANK</v>
      </c>
      <c r="U394" s="101" t="str">
        <f t="shared" si="25"/>
        <v>NO</v>
      </c>
      <c r="V394" s="75" t="str">
        <f t="shared" si="26"/>
        <v>NO</v>
      </c>
      <c r="W394" s="75" t="str">
        <f t="shared" si="27"/>
        <v>NO</v>
      </c>
      <c r="X394" s="107"/>
      <c r="Y394" s="76"/>
      <c r="Z394" s="77"/>
    </row>
    <row r="395" spans="1:26" x14ac:dyDescent="0.3">
      <c r="A395" s="47">
        <v>18450</v>
      </c>
      <c r="B395" s="73" t="s">
        <v>76</v>
      </c>
      <c r="C395" s="125" t="s">
        <v>581</v>
      </c>
      <c r="D395" s="73" t="s">
        <v>73</v>
      </c>
      <c r="E395" s="73" t="s">
        <v>81</v>
      </c>
      <c r="F395" s="73" t="s">
        <v>81</v>
      </c>
      <c r="G395" s="89" t="s">
        <v>986</v>
      </c>
      <c r="H395" s="94" t="s">
        <v>73</v>
      </c>
      <c r="I395" s="82" t="s">
        <v>72</v>
      </c>
      <c r="J395" s="74" t="s">
        <v>989</v>
      </c>
      <c r="K395" s="74" t="s">
        <v>989</v>
      </c>
      <c r="L395" s="94" t="str">
        <f t="shared" si="24"/>
        <v>Non Lead</v>
      </c>
      <c r="M395" s="110"/>
      <c r="N395" s="82"/>
      <c r="O395" s="82"/>
      <c r="P395" s="82"/>
      <c r="Q395" s="81"/>
      <c r="R395" s="82"/>
      <c r="S395" s="113" t="str">
        <f>IF(OR(B395="",$C$3="",$G$3=""),"ERROR",IF(AND(B395='Dropdown Answer Key'!$B$12,OR(E395="Lead",E395="U, May have L",E395="COM",E395="")),"Lead",IF(AND(B395='Dropdown Answer Key'!$B$12,OR(AND(E395="GALV",H395="Y"),AND(E395="GALV",H395="UN"),AND(E395="GALV",H395=""))),"GRR",IF(AND(B395='Dropdown Answer Key'!$B$12,E395="Unknown"),"Unknown SL",IF(AND(B395='Dropdown Answer Key'!$B$13,OR(F395="Lead",F395="U, May have L",F395="COM",F395="")),"Lead",IF(AND(B395='Dropdown Answer Key'!$B$13,OR(AND(F395="GALV",H395="Y"),AND(F395="GALV",H395="UN"),AND(F395="GALV",H395=""))),"GRR",IF(AND(B395='Dropdown Answer Key'!$B$13,F395="Unknown"),"Unknown SL",IF(AND(B395='Dropdown Answer Key'!$B$14,OR(E395="Lead",E395="U, May have L",E395="COM",E395="")),"Lead",IF(AND(B395='Dropdown Answer Key'!$B$14,OR(F395="Lead",F395="U, May have L",F395="COM",F395="")),"Lead",IF(AND(B395='Dropdown Answer Key'!$B$14,OR(AND(E395="GALV",H395="Y"),AND(E395="GALV",H395="UN"),AND(E395="GALV",H395=""),AND(F395="GALV",H395="Y"),AND(F395="GALV",H395="UN"),AND(F395="GALV",H395=""),AND(F395="GALV",I395="Y"),AND(F395="GALV",I395="UN"),AND(F395="GALV",I395=""))),"GRR",IF(AND(B395='Dropdown Answer Key'!$B$14,OR(E395="Unknown",F395="Unknown")),"Unknown SL","Non Lead")))))))))))</f>
        <v>Non Lead</v>
      </c>
      <c r="T395" s="114" t="str">
        <f>IF(OR(M395="",Q395="",S395="ERROR"),"BLANK",IF((AND(M395='Dropdown Answer Key'!$B$25,OR('Service Line Inventory'!S395="Lead",S395="Unknown SL"))),"Tier 1",IF(AND('Service Line Inventory'!M395='Dropdown Answer Key'!$B$26,OR('Service Line Inventory'!S395="Lead",S395="Unknown SL")),"Tier 2",IF(AND('Service Line Inventory'!M395='Dropdown Answer Key'!$B$27,OR('Service Line Inventory'!S395="Lead",S395="Unknown SL")),"Tier 2",IF('Service Line Inventory'!S395="GRR","Tier 3",IF((AND('Service Line Inventory'!M395='Dropdown Answer Key'!$B$25,'Service Line Inventory'!Q395='Dropdown Answer Key'!$M$25,O395='Dropdown Answer Key'!$G$27,'Service Line Inventory'!P395='Dropdown Answer Key'!$J$27,S395="Non Lead")),"Tier 4",IF((AND('Service Line Inventory'!M395='Dropdown Answer Key'!$B$25,'Service Line Inventory'!Q395='Dropdown Answer Key'!$M$25,O395='Dropdown Answer Key'!$G$27,S395="Non Lead")),"Tier 4",IF((AND('Service Line Inventory'!M395='Dropdown Answer Key'!$B$25,'Service Line Inventory'!Q395='Dropdown Answer Key'!$M$25,'Service Line Inventory'!P395='Dropdown Answer Key'!$J$27,S395="Non Lead")),"Tier 4","Tier 5"))))))))</f>
        <v>BLANK</v>
      </c>
      <c r="U395" s="115" t="str">
        <f t="shared" si="25"/>
        <v>NO</v>
      </c>
      <c r="V395" s="114" t="str">
        <f t="shared" si="26"/>
        <v>NO</v>
      </c>
      <c r="W395" s="114" t="str">
        <f t="shared" si="27"/>
        <v>NO</v>
      </c>
      <c r="X395" s="108"/>
      <c r="Y395" s="97"/>
      <c r="Z395" s="77"/>
    </row>
    <row r="396" spans="1:26" x14ac:dyDescent="0.3">
      <c r="A396" s="47">
        <v>18500</v>
      </c>
      <c r="B396" s="73" t="s">
        <v>76</v>
      </c>
      <c r="C396" s="125" t="s">
        <v>582</v>
      </c>
      <c r="D396" s="73" t="s">
        <v>73</v>
      </c>
      <c r="E396" s="73" t="s">
        <v>81</v>
      </c>
      <c r="F396" s="73" t="s">
        <v>81</v>
      </c>
      <c r="G396" s="89" t="s">
        <v>986</v>
      </c>
      <c r="H396" s="94" t="s">
        <v>73</v>
      </c>
      <c r="I396" s="82" t="s">
        <v>72</v>
      </c>
      <c r="J396" s="74" t="s">
        <v>989</v>
      </c>
      <c r="K396" s="74" t="s">
        <v>989</v>
      </c>
      <c r="L396" s="93" t="str">
        <f t="shared" si="24"/>
        <v>Non Lead</v>
      </c>
      <c r="M396" s="109"/>
      <c r="N396" s="73"/>
      <c r="O396" s="73"/>
      <c r="P396" s="73"/>
      <c r="Q396" s="72"/>
      <c r="R396" s="73"/>
      <c r="S396" s="98" t="str">
        <f>IF(OR(B396="",$C$3="",$G$3=""),"ERROR",IF(AND(B396='Dropdown Answer Key'!$B$12,OR(E396="Lead",E396="U, May have L",E396="COM",E396="")),"Lead",IF(AND(B396='Dropdown Answer Key'!$B$12,OR(AND(E396="GALV",H396="Y"),AND(E396="GALV",H396="UN"),AND(E396="GALV",H396=""))),"GRR",IF(AND(B396='Dropdown Answer Key'!$B$12,E396="Unknown"),"Unknown SL",IF(AND(B396='Dropdown Answer Key'!$B$13,OR(F396="Lead",F396="U, May have L",F396="COM",F396="")),"Lead",IF(AND(B396='Dropdown Answer Key'!$B$13,OR(AND(F396="GALV",H396="Y"),AND(F396="GALV",H396="UN"),AND(F396="GALV",H396=""))),"GRR",IF(AND(B396='Dropdown Answer Key'!$B$13,F396="Unknown"),"Unknown SL",IF(AND(B396='Dropdown Answer Key'!$B$14,OR(E396="Lead",E396="U, May have L",E396="COM",E396="")),"Lead",IF(AND(B396='Dropdown Answer Key'!$B$14,OR(F396="Lead",F396="U, May have L",F396="COM",F396="")),"Lead",IF(AND(B396='Dropdown Answer Key'!$B$14,OR(AND(E396="GALV",H396="Y"),AND(E396="GALV",H396="UN"),AND(E396="GALV",H396=""),AND(F396="GALV",H396="Y"),AND(F396="GALV",H396="UN"),AND(F396="GALV",H396=""),AND(F396="GALV",I396="Y"),AND(F396="GALV",I396="UN"),AND(F396="GALV",I396=""))),"GRR",IF(AND(B396='Dropdown Answer Key'!$B$14,OR(E396="Unknown",F396="Unknown")),"Unknown SL","Non Lead")))))))))))</f>
        <v>Non Lead</v>
      </c>
      <c r="T396" s="75" t="str">
        <f>IF(OR(M396="",Q396="",S396="ERROR"),"BLANK",IF((AND(M396='Dropdown Answer Key'!$B$25,OR('Service Line Inventory'!S396="Lead",S396="Unknown SL"))),"Tier 1",IF(AND('Service Line Inventory'!M396='Dropdown Answer Key'!$B$26,OR('Service Line Inventory'!S396="Lead",S396="Unknown SL")),"Tier 2",IF(AND('Service Line Inventory'!M396='Dropdown Answer Key'!$B$27,OR('Service Line Inventory'!S396="Lead",S396="Unknown SL")),"Tier 2",IF('Service Line Inventory'!S396="GRR","Tier 3",IF((AND('Service Line Inventory'!M396='Dropdown Answer Key'!$B$25,'Service Line Inventory'!Q396='Dropdown Answer Key'!$M$25,O396='Dropdown Answer Key'!$G$27,'Service Line Inventory'!P396='Dropdown Answer Key'!$J$27,S396="Non Lead")),"Tier 4",IF((AND('Service Line Inventory'!M396='Dropdown Answer Key'!$B$25,'Service Line Inventory'!Q396='Dropdown Answer Key'!$M$25,O396='Dropdown Answer Key'!$G$27,S396="Non Lead")),"Tier 4",IF((AND('Service Line Inventory'!M396='Dropdown Answer Key'!$B$25,'Service Line Inventory'!Q396='Dropdown Answer Key'!$M$25,'Service Line Inventory'!P396='Dropdown Answer Key'!$J$27,S396="Non Lead")),"Tier 4","Tier 5"))))))))</f>
        <v>BLANK</v>
      </c>
      <c r="U396" s="101" t="str">
        <f t="shared" si="25"/>
        <v>NO</v>
      </c>
      <c r="V396" s="75" t="str">
        <f t="shared" si="26"/>
        <v>NO</v>
      </c>
      <c r="W396" s="75" t="str">
        <f t="shared" si="27"/>
        <v>NO</v>
      </c>
      <c r="X396" s="107"/>
      <c r="Y396" s="76"/>
      <c r="Z396" s="77"/>
    </row>
    <row r="397" spans="1:26" x14ac:dyDescent="0.3">
      <c r="A397" s="47">
        <v>18550</v>
      </c>
      <c r="B397" s="73" t="s">
        <v>76</v>
      </c>
      <c r="C397" s="125" t="s">
        <v>583</v>
      </c>
      <c r="D397" s="73" t="s">
        <v>73</v>
      </c>
      <c r="E397" s="73" t="s">
        <v>81</v>
      </c>
      <c r="F397" s="73" t="s">
        <v>81</v>
      </c>
      <c r="G397" s="89" t="s">
        <v>986</v>
      </c>
      <c r="H397" s="94" t="s">
        <v>73</v>
      </c>
      <c r="I397" s="82" t="s">
        <v>72</v>
      </c>
      <c r="J397" s="74" t="s">
        <v>989</v>
      </c>
      <c r="K397" s="74" t="s">
        <v>989</v>
      </c>
      <c r="L397" s="94" t="str">
        <f t="shared" si="24"/>
        <v>Non Lead</v>
      </c>
      <c r="M397" s="110"/>
      <c r="N397" s="82"/>
      <c r="O397" s="82"/>
      <c r="P397" s="82"/>
      <c r="Q397" s="81"/>
      <c r="R397" s="82"/>
      <c r="S397" s="113" t="str">
        <f>IF(OR(B397="",$C$3="",$G$3=""),"ERROR",IF(AND(B397='Dropdown Answer Key'!$B$12,OR(E397="Lead",E397="U, May have L",E397="COM",E397="")),"Lead",IF(AND(B397='Dropdown Answer Key'!$B$12,OR(AND(E397="GALV",H397="Y"),AND(E397="GALV",H397="UN"),AND(E397="GALV",H397=""))),"GRR",IF(AND(B397='Dropdown Answer Key'!$B$12,E397="Unknown"),"Unknown SL",IF(AND(B397='Dropdown Answer Key'!$B$13,OR(F397="Lead",F397="U, May have L",F397="COM",F397="")),"Lead",IF(AND(B397='Dropdown Answer Key'!$B$13,OR(AND(F397="GALV",H397="Y"),AND(F397="GALV",H397="UN"),AND(F397="GALV",H397=""))),"GRR",IF(AND(B397='Dropdown Answer Key'!$B$13,F397="Unknown"),"Unknown SL",IF(AND(B397='Dropdown Answer Key'!$B$14,OR(E397="Lead",E397="U, May have L",E397="COM",E397="")),"Lead",IF(AND(B397='Dropdown Answer Key'!$B$14,OR(F397="Lead",F397="U, May have L",F397="COM",F397="")),"Lead",IF(AND(B397='Dropdown Answer Key'!$B$14,OR(AND(E397="GALV",H397="Y"),AND(E397="GALV",H397="UN"),AND(E397="GALV",H397=""),AND(F397="GALV",H397="Y"),AND(F397="GALV",H397="UN"),AND(F397="GALV",H397=""),AND(F397="GALV",I397="Y"),AND(F397="GALV",I397="UN"),AND(F397="GALV",I397=""))),"GRR",IF(AND(B397='Dropdown Answer Key'!$B$14,OR(E397="Unknown",F397="Unknown")),"Unknown SL","Non Lead")))))))))))</f>
        <v>Non Lead</v>
      </c>
      <c r="T397" s="114" t="str">
        <f>IF(OR(M397="",Q397="",S397="ERROR"),"BLANK",IF((AND(M397='Dropdown Answer Key'!$B$25,OR('Service Line Inventory'!S397="Lead",S397="Unknown SL"))),"Tier 1",IF(AND('Service Line Inventory'!M397='Dropdown Answer Key'!$B$26,OR('Service Line Inventory'!S397="Lead",S397="Unknown SL")),"Tier 2",IF(AND('Service Line Inventory'!M397='Dropdown Answer Key'!$B$27,OR('Service Line Inventory'!S397="Lead",S397="Unknown SL")),"Tier 2",IF('Service Line Inventory'!S397="GRR","Tier 3",IF((AND('Service Line Inventory'!M397='Dropdown Answer Key'!$B$25,'Service Line Inventory'!Q397='Dropdown Answer Key'!$M$25,O397='Dropdown Answer Key'!$G$27,'Service Line Inventory'!P397='Dropdown Answer Key'!$J$27,S397="Non Lead")),"Tier 4",IF((AND('Service Line Inventory'!M397='Dropdown Answer Key'!$B$25,'Service Line Inventory'!Q397='Dropdown Answer Key'!$M$25,O397='Dropdown Answer Key'!$G$27,S397="Non Lead")),"Tier 4",IF((AND('Service Line Inventory'!M397='Dropdown Answer Key'!$B$25,'Service Line Inventory'!Q397='Dropdown Answer Key'!$M$25,'Service Line Inventory'!P397='Dropdown Answer Key'!$J$27,S397="Non Lead")),"Tier 4","Tier 5"))))))))</f>
        <v>BLANK</v>
      </c>
      <c r="U397" s="115" t="str">
        <f t="shared" si="25"/>
        <v>NO</v>
      </c>
      <c r="V397" s="114" t="str">
        <f t="shared" si="26"/>
        <v>NO</v>
      </c>
      <c r="W397" s="114" t="str">
        <f t="shared" si="27"/>
        <v>NO</v>
      </c>
      <c r="X397" s="108"/>
      <c r="Y397" s="97"/>
      <c r="Z397" s="77"/>
    </row>
    <row r="398" spans="1:26" x14ac:dyDescent="0.3">
      <c r="A398" s="47">
        <v>18600</v>
      </c>
      <c r="B398" s="73" t="s">
        <v>76</v>
      </c>
      <c r="C398" s="125" t="s">
        <v>584</v>
      </c>
      <c r="D398" s="73" t="s">
        <v>73</v>
      </c>
      <c r="E398" s="73" t="s">
        <v>81</v>
      </c>
      <c r="F398" s="73" t="s">
        <v>81</v>
      </c>
      <c r="G398" s="89" t="s">
        <v>986</v>
      </c>
      <c r="H398" s="94" t="s">
        <v>73</v>
      </c>
      <c r="I398" s="82" t="s">
        <v>72</v>
      </c>
      <c r="J398" s="74" t="s">
        <v>989</v>
      </c>
      <c r="K398" s="74" t="s">
        <v>989</v>
      </c>
      <c r="L398" s="93" t="str">
        <f t="shared" si="24"/>
        <v>Non Lead</v>
      </c>
      <c r="M398" s="109"/>
      <c r="N398" s="73"/>
      <c r="O398" s="73"/>
      <c r="P398" s="73"/>
      <c r="Q398" s="72"/>
      <c r="R398" s="73"/>
      <c r="S398" s="98" t="str">
        <f>IF(OR(B398="",$C$3="",$G$3=""),"ERROR",IF(AND(B398='Dropdown Answer Key'!$B$12,OR(E398="Lead",E398="U, May have L",E398="COM",E398="")),"Lead",IF(AND(B398='Dropdown Answer Key'!$B$12,OR(AND(E398="GALV",H398="Y"),AND(E398="GALV",H398="UN"),AND(E398="GALV",H398=""))),"GRR",IF(AND(B398='Dropdown Answer Key'!$B$12,E398="Unknown"),"Unknown SL",IF(AND(B398='Dropdown Answer Key'!$B$13,OR(F398="Lead",F398="U, May have L",F398="COM",F398="")),"Lead",IF(AND(B398='Dropdown Answer Key'!$B$13,OR(AND(F398="GALV",H398="Y"),AND(F398="GALV",H398="UN"),AND(F398="GALV",H398=""))),"GRR",IF(AND(B398='Dropdown Answer Key'!$B$13,F398="Unknown"),"Unknown SL",IF(AND(B398='Dropdown Answer Key'!$B$14,OR(E398="Lead",E398="U, May have L",E398="COM",E398="")),"Lead",IF(AND(B398='Dropdown Answer Key'!$B$14,OR(F398="Lead",F398="U, May have L",F398="COM",F398="")),"Lead",IF(AND(B398='Dropdown Answer Key'!$B$14,OR(AND(E398="GALV",H398="Y"),AND(E398="GALV",H398="UN"),AND(E398="GALV",H398=""),AND(F398="GALV",H398="Y"),AND(F398="GALV",H398="UN"),AND(F398="GALV",H398=""),AND(F398="GALV",I398="Y"),AND(F398="GALV",I398="UN"),AND(F398="GALV",I398=""))),"GRR",IF(AND(B398='Dropdown Answer Key'!$B$14,OR(E398="Unknown",F398="Unknown")),"Unknown SL","Non Lead")))))))))))</f>
        <v>Non Lead</v>
      </c>
      <c r="T398" s="75" t="str">
        <f>IF(OR(M398="",Q398="",S398="ERROR"),"BLANK",IF((AND(M398='Dropdown Answer Key'!$B$25,OR('Service Line Inventory'!S398="Lead",S398="Unknown SL"))),"Tier 1",IF(AND('Service Line Inventory'!M398='Dropdown Answer Key'!$B$26,OR('Service Line Inventory'!S398="Lead",S398="Unknown SL")),"Tier 2",IF(AND('Service Line Inventory'!M398='Dropdown Answer Key'!$B$27,OR('Service Line Inventory'!S398="Lead",S398="Unknown SL")),"Tier 2",IF('Service Line Inventory'!S398="GRR","Tier 3",IF((AND('Service Line Inventory'!M398='Dropdown Answer Key'!$B$25,'Service Line Inventory'!Q398='Dropdown Answer Key'!$M$25,O398='Dropdown Answer Key'!$G$27,'Service Line Inventory'!P398='Dropdown Answer Key'!$J$27,S398="Non Lead")),"Tier 4",IF((AND('Service Line Inventory'!M398='Dropdown Answer Key'!$B$25,'Service Line Inventory'!Q398='Dropdown Answer Key'!$M$25,O398='Dropdown Answer Key'!$G$27,S398="Non Lead")),"Tier 4",IF((AND('Service Line Inventory'!M398='Dropdown Answer Key'!$B$25,'Service Line Inventory'!Q398='Dropdown Answer Key'!$M$25,'Service Line Inventory'!P398='Dropdown Answer Key'!$J$27,S398="Non Lead")),"Tier 4","Tier 5"))))))))</f>
        <v>BLANK</v>
      </c>
      <c r="U398" s="101" t="str">
        <f t="shared" si="25"/>
        <v>NO</v>
      </c>
      <c r="V398" s="75" t="str">
        <f t="shared" si="26"/>
        <v>NO</v>
      </c>
      <c r="W398" s="75" t="str">
        <f t="shared" si="27"/>
        <v>NO</v>
      </c>
      <c r="X398" s="107"/>
      <c r="Y398" s="76"/>
      <c r="Z398" s="77"/>
    </row>
    <row r="399" spans="1:26" x14ac:dyDescent="0.3">
      <c r="A399" s="47">
        <v>18650</v>
      </c>
      <c r="B399" s="73" t="s">
        <v>76</v>
      </c>
      <c r="C399" s="125" t="s">
        <v>585</v>
      </c>
      <c r="D399" s="73" t="s">
        <v>73</v>
      </c>
      <c r="E399" s="73" t="s">
        <v>81</v>
      </c>
      <c r="F399" s="73" t="s">
        <v>81</v>
      </c>
      <c r="G399" s="89" t="s">
        <v>986</v>
      </c>
      <c r="H399" s="94" t="s">
        <v>73</v>
      </c>
      <c r="I399" s="82" t="s">
        <v>72</v>
      </c>
      <c r="J399" s="74" t="s">
        <v>989</v>
      </c>
      <c r="K399" s="74" t="s">
        <v>989</v>
      </c>
      <c r="L399" s="94" t="str">
        <f t="shared" si="24"/>
        <v>Non Lead</v>
      </c>
      <c r="M399" s="110"/>
      <c r="N399" s="82"/>
      <c r="O399" s="82"/>
      <c r="P399" s="82"/>
      <c r="Q399" s="81"/>
      <c r="R399" s="82"/>
      <c r="S399" s="113" t="str">
        <f>IF(OR(B399="",$C$3="",$G$3=""),"ERROR",IF(AND(B399='Dropdown Answer Key'!$B$12,OR(E399="Lead",E399="U, May have L",E399="COM",E399="")),"Lead",IF(AND(B399='Dropdown Answer Key'!$B$12,OR(AND(E399="GALV",H399="Y"),AND(E399="GALV",H399="UN"),AND(E399="GALV",H399=""))),"GRR",IF(AND(B399='Dropdown Answer Key'!$B$12,E399="Unknown"),"Unknown SL",IF(AND(B399='Dropdown Answer Key'!$B$13,OR(F399="Lead",F399="U, May have L",F399="COM",F399="")),"Lead",IF(AND(B399='Dropdown Answer Key'!$B$13,OR(AND(F399="GALV",H399="Y"),AND(F399="GALV",H399="UN"),AND(F399="GALV",H399=""))),"GRR",IF(AND(B399='Dropdown Answer Key'!$B$13,F399="Unknown"),"Unknown SL",IF(AND(B399='Dropdown Answer Key'!$B$14,OR(E399="Lead",E399="U, May have L",E399="COM",E399="")),"Lead",IF(AND(B399='Dropdown Answer Key'!$B$14,OR(F399="Lead",F399="U, May have L",F399="COM",F399="")),"Lead",IF(AND(B399='Dropdown Answer Key'!$B$14,OR(AND(E399="GALV",H399="Y"),AND(E399="GALV",H399="UN"),AND(E399="GALV",H399=""),AND(F399="GALV",H399="Y"),AND(F399="GALV",H399="UN"),AND(F399="GALV",H399=""),AND(F399="GALV",I399="Y"),AND(F399="GALV",I399="UN"),AND(F399="GALV",I399=""))),"GRR",IF(AND(B399='Dropdown Answer Key'!$B$14,OR(E399="Unknown",F399="Unknown")),"Unknown SL","Non Lead")))))))))))</f>
        <v>Non Lead</v>
      </c>
      <c r="T399" s="114" t="str">
        <f>IF(OR(M399="",Q399="",S399="ERROR"),"BLANK",IF((AND(M399='Dropdown Answer Key'!$B$25,OR('Service Line Inventory'!S399="Lead",S399="Unknown SL"))),"Tier 1",IF(AND('Service Line Inventory'!M399='Dropdown Answer Key'!$B$26,OR('Service Line Inventory'!S399="Lead",S399="Unknown SL")),"Tier 2",IF(AND('Service Line Inventory'!M399='Dropdown Answer Key'!$B$27,OR('Service Line Inventory'!S399="Lead",S399="Unknown SL")),"Tier 2",IF('Service Line Inventory'!S399="GRR","Tier 3",IF((AND('Service Line Inventory'!M399='Dropdown Answer Key'!$B$25,'Service Line Inventory'!Q399='Dropdown Answer Key'!$M$25,O399='Dropdown Answer Key'!$G$27,'Service Line Inventory'!P399='Dropdown Answer Key'!$J$27,S399="Non Lead")),"Tier 4",IF((AND('Service Line Inventory'!M399='Dropdown Answer Key'!$B$25,'Service Line Inventory'!Q399='Dropdown Answer Key'!$M$25,O399='Dropdown Answer Key'!$G$27,S399="Non Lead")),"Tier 4",IF((AND('Service Line Inventory'!M399='Dropdown Answer Key'!$B$25,'Service Line Inventory'!Q399='Dropdown Answer Key'!$M$25,'Service Line Inventory'!P399='Dropdown Answer Key'!$J$27,S399="Non Lead")),"Tier 4","Tier 5"))))))))</f>
        <v>BLANK</v>
      </c>
      <c r="U399" s="115" t="str">
        <f t="shared" si="25"/>
        <v>NO</v>
      </c>
      <c r="V399" s="114" t="str">
        <f t="shared" si="26"/>
        <v>NO</v>
      </c>
      <c r="W399" s="114" t="str">
        <f t="shared" si="27"/>
        <v>NO</v>
      </c>
      <c r="X399" s="108"/>
      <c r="Y399" s="97"/>
      <c r="Z399" s="77"/>
    </row>
    <row r="400" spans="1:26" x14ac:dyDescent="0.3">
      <c r="A400" s="47">
        <v>18700</v>
      </c>
      <c r="B400" s="73" t="s">
        <v>76</v>
      </c>
      <c r="C400" s="125" t="s">
        <v>586</v>
      </c>
      <c r="D400" s="73" t="s">
        <v>73</v>
      </c>
      <c r="E400" s="73" t="s">
        <v>81</v>
      </c>
      <c r="F400" s="73" t="s">
        <v>81</v>
      </c>
      <c r="G400" s="89" t="s">
        <v>986</v>
      </c>
      <c r="H400" s="94" t="s">
        <v>73</v>
      </c>
      <c r="I400" s="82" t="s">
        <v>72</v>
      </c>
      <c r="J400" s="74" t="s">
        <v>989</v>
      </c>
      <c r="K400" s="74" t="s">
        <v>989</v>
      </c>
      <c r="L400" s="93" t="str">
        <f t="shared" si="24"/>
        <v>Non Lead</v>
      </c>
      <c r="M400" s="109"/>
      <c r="N400" s="73"/>
      <c r="O400" s="73"/>
      <c r="P400" s="73"/>
      <c r="Q400" s="72"/>
      <c r="R400" s="73"/>
      <c r="S400" s="98" t="str">
        <f>IF(OR(B400="",$C$3="",$G$3=""),"ERROR",IF(AND(B400='Dropdown Answer Key'!$B$12,OR(E400="Lead",E400="U, May have L",E400="COM",E400="")),"Lead",IF(AND(B400='Dropdown Answer Key'!$B$12,OR(AND(E400="GALV",H400="Y"),AND(E400="GALV",H400="UN"),AND(E400="GALV",H400=""))),"GRR",IF(AND(B400='Dropdown Answer Key'!$B$12,E400="Unknown"),"Unknown SL",IF(AND(B400='Dropdown Answer Key'!$B$13,OR(F400="Lead",F400="U, May have L",F400="COM",F400="")),"Lead",IF(AND(B400='Dropdown Answer Key'!$B$13,OR(AND(F400="GALV",H400="Y"),AND(F400="GALV",H400="UN"),AND(F400="GALV",H400=""))),"GRR",IF(AND(B400='Dropdown Answer Key'!$B$13,F400="Unknown"),"Unknown SL",IF(AND(B400='Dropdown Answer Key'!$B$14,OR(E400="Lead",E400="U, May have L",E400="COM",E400="")),"Lead",IF(AND(B400='Dropdown Answer Key'!$B$14,OR(F400="Lead",F400="U, May have L",F400="COM",F400="")),"Lead",IF(AND(B400='Dropdown Answer Key'!$B$14,OR(AND(E400="GALV",H400="Y"),AND(E400="GALV",H400="UN"),AND(E400="GALV",H400=""),AND(F400="GALV",H400="Y"),AND(F400="GALV",H400="UN"),AND(F400="GALV",H400=""),AND(F400="GALV",I400="Y"),AND(F400="GALV",I400="UN"),AND(F400="GALV",I400=""))),"GRR",IF(AND(B400='Dropdown Answer Key'!$B$14,OR(E400="Unknown",F400="Unknown")),"Unknown SL","Non Lead")))))))))))</f>
        <v>Non Lead</v>
      </c>
      <c r="T400" s="75" t="str">
        <f>IF(OR(M400="",Q400="",S400="ERROR"),"BLANK",IF((AND(M400='Dropdown Answer Key'!$B$25,OR('Service Line Inventory'!S400="Lead",S400="Unknown SL"))),"Tier 1",IF(AND('Service Line Inventory'!M400='Dropdown Answer Key'!$B$26,OR('Service Line Inventory'!S400="Lead",S400="Unknown SL")),"Tier 2",IF(AND('Service Line Inventory'!M400='Dropdown Answer Key'!$B$27,OR('Service Line Inventory'!S400="Lead",S400="Unknown SL")),"Tier 2",IF('Service Line Inventory'!S400="GRR","Tier 3",IF((AND('Service Line Inventory'!M400='Dropdown Answer Key'!$B$25,'Service Line Inventory'!Q400='Dropdown Answer Key'!$M$25,O400='Dropdown Answer Key'!$G$27,'Service Line Inventory'!P400='Dropdown Answer Key'!$J$27,S400="Non Lead")),"Tier 4",IF((AND('Service Line Inventory'!M400='Dropdown Answer Key'!$B$25,'Service Line Inventory'!Q400='Dropdown Answer Key'!$M$25,O400='Dropdown Answer Key'!$G$27,S400="Non Lead")),"Tier 4",IF((AND('Service Line Inventory'!M400='Dropdown Answer Key'!$B$25,'Service Line Inventory'!Q400='Dropdown Answer Key'!$M$25,'Service Line Inventory'!P400='Dropdown Answer Key'!$J$27,S400="Non Lead")),"Tier 4","Tier 5"))))))))</f>
        <v>BLANK</v>
      </c>
      <c r="U400" s="101" t="str">
        <f t="shared" si="25"/>
        <v>NO</v>
      </c>
      <c r="V400" s="75" t="str">
        <f t="shared" si="26"/>
        <v>NO</v>
      </c>
      <c r="W400" s="75" t="str">
        <f t="shared" si="27"/>
        <v>NO</v>
      </c>
      <c r="X400" s="107"/>
      <c r="Y400" s="76"/>
      <c r="Z400" s="77"/>
    </row>
    <row r="401" spans="1:26" x14ac:dyDescent="0.3">
      <c r="A401" s="47">
        <v>18750</v>
      </c>
      <c r="B401" s="73" t="s">
        <v>76</v>
      </c>
      <c r="C401" s="125" t="s">
        <v>587</v>
      </c>
      <c r="D401" s="73" t="s">
        <v>73</v>
      </c>
      <c r="E401" s="73" t="s">
        <v>81</v>
      </c>
      <c r="F401" s="73" t="s">
        <v>81</v>
      </c>
      <c r="G401" s="89" t="s">
        <v>986</v>
      </c>
      <c r="H401" s="94" t="s">
        <v>73</v>
      </c>
      <c r="I401" s="82" t="s">
        <v>72</v>
      </c>
      <c r="J401" s="74" t="s">
        <v>989</v>
      </c>
      <c r="K401" s="74" t="s">
        <v>989</v>
      </c>
      <c r="L401" s="94" t="str">
        <f t="shared" si="24"/>
        <v>Non Lead</v>
      </c>
      <c r="M401" s="110"/>
      <c r="N401" s="82"/>
      <c r="O401" s="82"/>
      <c r="P401" s="82"/>
      <c r="Q401" s="81"/>
      <c r="R401" s="82"/>
      <c r="S401" s="113" t="str">
        <f>IF(OR(B401="",$C$3="",$G$3=""),"ERROR",IF(AND(B401='Dropdown Answer Key'!$B$12,OR(E401="Lead",E401="U, May have L",E401="COM",E401="")),"Lead",IF(AND(B401='Dropdown Answer Key'!$B$12,OR(AND(E401="GALV",H401="Y"),AND(E401="GALV",H401="UN"),AND(E401="GALV",H401=""))),"GRR",IF(AND(B401='Dropdown Answer Key'!$B$12,E401="Unknown"),"Unknown SL",IF(AND(B401='Dropdown Answer Key'!$B$13,OR(F401="Lead",F401="U, May have L",F401="COM",F401="")),"Lead",IF(AND(B401='Dropdown Answer Key'!$B$13,OR(AND(F401="GALV",H401="Y"),AND(F401="GALV",H401="UN"),AND(F401="GALV",H401=""))),"GRR",IF(AND(B401='Dropdown Answer Key'!$B$13,F401="Unknown"),"Unknown SL",IF(AND(B401='Dropdown Answer Key'!$B$14,OR(E401="Lead",E401="U, May have L",E401="COM",E401="")),"Lead",IF(AND(B401='Dropdown Answer Key'!$B$14,OR(F401="Lead",F401="U, May have L",F401="COM",F401="")),"Lead",IF(AND(B401='Dropdown Answer Key'!$B$14,OR(AND(E401="GALV",H401="Y"),AND(E401="GALV",H401="UN"),AND(E401="GALV",H401=""),AND(F401="GALV",H401="Y"),AND(F401="GALV",H401="UN"),AND(F401="GALV",H401=""),AND(F401="GALV",I401="Y"),AND(F401="GALV",I401="UN"),AND(F401="GALV",I401=""))),"GRR",IF(AND(B401='Dropdown Answer Key'!$B$14,OR(E401="Unknown",F401="Unknown")),"Unknown SL","Non Lead")))))))))))</f>
        <v>Non Lead</v>
      </c>
      <c r="T401" s="114" t="str">
        <f>IF(OR(M401="",Q401="",S401="ERROR"),"BLANK",IF((AND(M401='Dropdown Answer Key'!$B$25,OR('Service Line Inventory'!S401="Lead",S401="Unknown SL"))),"Tier 1",IF(AND('Service Line Inventory'!M401='Dropdown Answer Key'!$B$26,OR('Service Line Inventory'!S401="Lead",S401="Unknown SL")),"Tier 2",IF(AND('Service Line Inventory'!M401='Dropdown Answer Key'!$B$27,OR('Service Line Inventory'!S401="Lead",S401="Unknown SL")),"Tier 2",IF('Service Line Inventory'!S401="GRR","Tier 3",IF((AND('Service Line Inventory'!M401='Dropdown Answer Key'!$B$25,'Service Line Inventory'!Q401='Dropdown Answer Key'!$M$25,O401='Dropdown Answer Key'!$G$27,'Service Line Inventory'!P401='Dropdown Answer Key'!$J$27,S401="Non Lead")),"Tier 4",IF((AND('Service Line Inventory'!M401='Dropdown Answer Key'!$B$25,'Service Line Inventory'!Q401='Dropdown Answer Key'!$M$25,O401='Dropdown Answer Key'!$G$27,S401="Non Lead")),"Tier 4",IF((AND('Service Line Inventory'!M401='Dropdown Answer Key'!$B$25,'Service Line Inventory'!Q401='Dropdown Answer Key'!$M$25,'Service Line Inventory'!P401='Dropdown Answer Key'!$J$27,S401="Non Lead")),"Tier 4","Tier 5"))))))))</f>
        <v>BLANK</v>
      </c>
      <c r="U401" s="115" t="str">
        <f t="shared" si="25"/>
        <v>NO</v>
      </c>
      <c r="V401" s="114" t="str">
        <f t="shared" si="26"/>
        <v>NO</v>
      </c>
      <c r="W401" s="114" t="str">
        <f t="shared" si="27"/>
        <v>NO</v>
      </c>
      <c r="X401" s="108"/>
      <c r="Y401" s="97"/>
      <c r="Z401" s="77"/>
    </row>
    <row r="402" spans="1:26" x14ac:dyDescent="0.3">
      <c r="A402" s="47">
        <v>18800</v>
      </c>
      <c r="B402" s="73" t="s">
        <v>76</v>
      </c>
      <c r="C402" s="125" t="s">
        <v>588</v>
      </c>
      <c r="D402" s="73" t="s">
        <v>73</v>
      </c>
      <c r="E402" s="73" t="s">
        <v>81</v>
      </c>
      <c r="F402" s="73" t="s">
        <v>81</v>
      </c>
      <c r="G402" s="89" t="s">
        <v>986</v>
      </c>
      <c r="H402" s="94" t="s">
        <v>73</v>
      </c>
      <c r="I402" s="82" t="s">
        <v>72</v>
      </c>
      <c r="J402" s="74" t="s">
        <v>989</v>
      </c>
      <c r="K402" s="74" t="s">
        <v>989</v>
      </c>
      <c r="L402" s="93" t="str">
        <f t="shared" si="24"/>
        <v>Non Lead</v>
      </c>
      <c r="M402" s="109"/>
      <c r="N402" s="73"/>
      <c r="O402" s="73"/>
      <c r="P402" s="73"/>
      <c r="Q402" s="72"/>
      <c r="R402" s="73"/>
      <c r="S402" s="98" t="str">
        <f>IF(OR(B402="",$C$3="",$G$3=""),"ERROR",IF(AND(B402='Dropdown Answer Key'!$B$12,OR(E402="Lead",E402="U, May have L",E402="COM",E402="")),"Lead",IF(AND(B402='Dropdown Answer Key'!$B$12,OR(AND(E402="GALV",H402="Y"),AND(E402="GALV",H402="UN"),AND(E402="GALV",H402=""))),"GRR",IF(AND(B402='Dropdown Answer Key'!$B$12,E402="Unknown"),"Unknown SL",IF(AND(B402='Dropdown Answer Key'!$B$13,OR(F402="Lead",F402="U, May have L",F402="COM",F402="")),"Lead",IF(AND(B402='Dropdown Answer Key'!$B$13,OR(AND(F402="GALV",H402="Y"),AND(F402="GALV",H402="UN"),AND(F402="GALV",H402=""))),"GRR",IF(AND(B402='Dropdown Answer Key'!$B$13,F402="Unknown"),"Unknown SL",IF(AND(B402='Dropdown Answer Key'!$B$14,OR(E402="Lead",E402="U, May have L",E402="COM",E402="")),"Lead",IF(AND(B402='Dropdown Answer Key'!$B$14,OR(F402="Lead",F402="U, May have L",F402="COM",F402="")),"Lead",IF(AND(B402='Dropdown Answer Key'!$B$14,OR(AND(E402="GALV",H402="Y"),AND(E402="GALV",H402="UN"),AND(E402="GALV",H402=""),AND(F402="GALV",H402="Y"),AND(F402="GALV",H402="UN"),AND(F402="GALV",H402=""),AND(F402="GALV",I402="Y"),AND(F402="GALV",I402="UN"),AND(F402="GALV",I402=""))),"GRR",IF(AND(B402='Dropdown Answer Key'!$B$14,OR(E402="Unknown",F402="Unknown")),"Unknown SL","Non Lead")))))))))))</f>
        <v>Non Lead</v>
      </c>
      <c r="T402" s="75" t="str">
        <f>IF(OR(M402="",Q402="",S402="ERROR"),"BLANK",IF((AND(M402='Dropdown Answer Key'!$B$25,OR('Service Line Inventory'!S402="Lead",S402="Unknown SL"))),"Tier 1",IF(AND('Service Line Inventory'!M402='Dropdown Answer Key'!$B$26,OR('Service Line Inventory'!S402="Lead",S402="Unknown SL")),"Tier 2",IF(AND('Service Line Inventory'!M402='Dropdown Answer Key'!$B$27,OR('Service Line Inventory'!S402="Lead",S402="Unknown SL")),"Tier 2",IF('Service Line Inventory'!S402="GRR","Tier 3",IF((AND('Service Line Inventory'!M402='Dropdown Answer Key'!$B$25,'Service Line Inventory'!Q402='Dropdown Answer Key'!$M$25,O402='Dropdown Answer Key'!$G$27,'Service Line Inventory'!P402='Dropdown Answer Key'!$J$27,S402="Non Lead")),"Tier 4",IF((AND('Service Line Inventory'!M402='Dropdown Answer Key'!$B$25,'Service Line Inventory'!Q402='Dropdown Answer Key'!$M$25,O402='Dropdown Answer Key'!$G$27,S402="Non Lead")),"Tier 4",IF((AND('Service Line Inventory'!M402='Dropdown Answer Key'!$B$25,'Service Line Inventory'!Q402='Dropdown Answer Key'!$M$25,'Service Line Inventory'!P402='Dropdown Answer Key'!$J$27,S402="Non Lead")),"Tier 4","Tier 5"))))))))</f>
        <v>BLANK</v>
      </c>
      <c r="U402" s="101" t="str">
        <f t="shared" si="25"/>
        <v>NO</v>
      </c>
      <c r="V402" s="75" t="str">
        <f t="shared" si="26"/>
        <v>NO</v>
      </c>
      <c r="W402" s="75" t="str">
        <f t="shared" si="27"/>
        <v>NO</v>
      </c>
      <c r="X402" s="107"/>
      <c r="Y402" s="76"/>
      <c r="Z402" s="77"/>
    </row>
    <row r="403" spans="1:26" x14ac:dyDescent="0.3">
      <c r="A403" s="47">
        <v>18850</v>
      </c>
      <c r="B403" s="73" t="s">
        <v>76</v>
      </c>
      <c r="C403" s="125" t="s">
        <v>589</v>
      </c>
      <c r="D403" s="73" t="s">
        <v>73</v>
      </c>
      <c r="E403" s="73" t="s">
        <v>81</v>
      </c>
      <c r="F403" s="73" t="s">
        <v>81</v>
      </c>
      <c r="G403" s="89" t="s">
        <v>986</v>
      </c>
      <c r="H403" s="94" t="s">
        <v>73</v>
      </c>
      <c r="I403" s="82" t="s">
        <v>72</v>
      </c>
      <c r="J403" s="74" t="s">
        <v>989</v>
      </c>
      <c r="K403" s="74" t="s">
        <v>989</v>
      </c>
      <c r="L403" s="94" t="str">
        <f t="shared" si="24"/>
        <v>Non Lead</v>
      </c>
      <c r="M403" s="110"/>
      <c r="N403" s="82"/>
      <c r="O403" s="82"/>
      <c r="P403" s="82"/>
      <c r="Q403" s="81"/>
      <c r="R403" s="82"/>
      <c r="S403" s="113" t="str">
        <f>IF(OR(B403="",$C$3="",$G$3=""),"ERROR",IF(AND(B403='Dropdown Answer Key'!$B$12,OR(E403="Lead",E403="U, May have L",E403="COM",E403="")),"Lead",IF(AND(B403='Dropdown Answer Key'!$B$12,OR(AND(E403="GALV",H403="Y"),AND(E403="GALV",H403="UN"),AND(E403="GALV",H403=""))),"GRR",IF(AND(B403='Dropdown Answer Key'!$B$12,E403="Unknown"),"Unknown SL",IF(AND(B403='Dropdown Answer Key'!$B$13,OR(F403="Lead",F403="U, May have L",F403="COM",F403="")),"Lead",IF(AND(B403='Dropdown Answer Key'!$B$13,OR(AND(F403="GALV",H403="Y"),AND(F403="GALV",H403="UN"),AND(F403="GALV",H403=""))),"GRR",IF(AND(B403='Dropdown Answer Key'!$B$13,F403="Unknown"),"Unknown SL",IF(AND(B403='Dropdown Answer Key'!$B$14,OR(E403="Lead",E403="U, May have L",E403="COM",E403="")),"Lead",IF(AND(B403='Dropdown Answer Key'!$B$14,OR(F403="Lead",F403="U, May have L",F403="COM",F403="")),"Lead",IF(AND(B403='Dropdown Answer Key'!$B$14,OR(AND(E403="GALV",H403="Y"),AND(E403="GALV",H403="UN"),AND(E403="GALV",H403=""),AND(F403="GALV",H403="Y"),AND(F403="GALV",H403="UN"),AND(F403="GALV",H403=""),AND(F403="GALV",I403="Y"),AND(F403="GALV",I403="UN"),AND(F403="GALV",I403=""))),"GRR",IF(AND(B403='Dropdown Answer Key'!$B$14,OR(E403="Unknown",F403="Unknown")),"Unknown SL","Non Lead")))))))))))</f>
        <v>Non Lead</v>
      </c>
      <c r="T403" s="114" t="str">
        <f>IF(OR(M403="",Q403="",S403="ERROR"),"BLANK",IF((AND(M403='Dropdown Answer Key'!$B$25,OR('Service Line Inventory'!S403="Lead",S403="Unknown SL"))),"Tier 1",IF(AND('Service Line Inventory'!M403='Dropdown Answer Key'!$B$26,OR('Service Line Inventory'!S403="Lead",S403="Unknown SL")),"Tier 2",IF(AND('Service Line Inventory'!M403='Dropdown Answer Key'!$B$27,OR('Service Line Inventory'!S403="Lead",S403="Unknown SL")),"Tier 2",IF('Service Line Inventory'!S403="GRR","Tier 3",IF((AND('Service Line Inventory'!M403='Dropdown Answer Key'!$B$25,'Service Line Inventory'!Q403='Dropdown Answer Key'!$M$25,O403='Dropdown Answer Key'!$G$27,'Service Line Inventory'!P403='Dropdown Answer Key'!$J$27,S403="Non Lead")),"Tier 4",IF((AND('Service Line Inventory'!M403='Dropdown Answer Key'!$B$25,'Service Line Inventory'!Q403='Dropdown Answer Key'!$M$25,O403='Dropdown Answer Key'!$G$27,S403="Non Lead")),"Tier 4",IF((AND('Service Line Inventory'!M403='Dropdown Answer Key'!$B$25,'Service Line Inventory'!Q403='Dropdown Answer Key'!$M$25,'Service Line Inventory'!P403='Dropdown Answer Key'!$J$27,S403="Non Lead")),"Tier 4","Tier 5"))))))))</f>
        <v>BLANK</v>
      </c>
      <c r="U403" s="115" t="str">
        <f t="shared" si="25"/>
        <v>NO</v>
      </c>
      <c r="V403" s="114" t="str">
        <f t="shared" si="26"/>
        <v>NO</v>
      </c>
      <c r="W403" s="114" t="str">
        <f t="shared" si="27"/>
        <v>NO</v>
      </c>
      <c r="X403" s="108"/>
      <c r="Y403" s="97"/>
      <c r="Z403" s="77"/>
    </row>
    <row r="404" spans="1:26" x14ac:dyDescent="0.3">
      <c r="A404" s="47">
        <v>18905</v>
      </c>
      <c r="B404" s="73" t="s">
        <v>76</v>
      </c>
      <c r="C404" s="125" t="s">
        <v>590</v>
      </c>
      <c r="D404" s="73" t="s">
        <v>73</v>
      </c>
      <c r="E404" s="73" t="s">
        <v>81</v>
      </c>
      <c r="F404" s="73" t="s">
        <v>81</v>
      </c>
      <c r="G404" s="90" t="s">
        <v>987</v>
      </c>
      <c r="H404" s="94" t="s">
        <v>73</v>
      </c>
      <c r="I404" s="82" t="s">
        <v>72</v>
      </c>
      <c r="J404" s="74" t="s">
        <v>989</v>
      </c>
      <c r="K404" s="74" t="s">
        <v>989</v>
      </c>
      <c r="L404" s="93" t="str">
        <f t="shared" si="24"/>
        <v>Non Lead</v>
      </c>
      <c r="M404" s="109"/>
      <c r="N404" s="73"/>
      <c r="O404" s="73"/>
      <c r="P404" s="73"/>
      <c r="Q404" s="72"/>
      <c r="R404" s="73"/>
      <c r="S404" s="98" t="str">
        <f>IF(OR(B404="",$C$3="",$G$3=""),"ERROR",IF(AND(B404='Dropdown Answer Key'!$B$12,OR(E404="Lead",E404="U, May have L",E404="COM",E404="")),"Lead",IF(AND(B404='Dropdown Answer Key'!$B$12,OR(AND(E404="GALV",H404="Y"),AND(E404="GALV",H404="UN"),AND(E404="GALV",H404=""))),"GRR",IF(AND(B404='Dropdown Answer Key'!$B$12,E404="Unknown"),"Unknown SL",IF(AND(B404='Dropdown Answer Key'!$B$13,OR(F404="Lead",F404="U, May have L",F404="COM",F404="")),"Lead",IF(AND(B404='Dropdown Answer Key'!$B$13,OR(AND(F404="GALV",H404="Y"),AND(F404="GALV",H404="UN"),AND(F404="GALV",H404=""))),"GRR",IF(AND(B404='Dropdown Answer Key'!$B$13,F404="Unknown"),"Unknown SL",IF(AND(B404='Dropdown Answer Key'!$B$14,OR(E404="Lead",E404="U, May have L",E404="COM",E404="")),"Lead",IF(AND(B404='Dropdown Answer Key'!$B$14,OR(F404="Lead",F404="U, May have L",F404="COM",F404="")),"Lead",IF(AND(B404='Dropdown Answer Key'!$B$14,OR(AND(E404="GALV",H404="Y"),AND(E404="GALV",H404="UN"),AND(E404="GALV",H404=""),AND(F404="GALV",H404="Y"),AND(F404="GALV",H404="UN"),AND(F404="GALV",H404=""),AND(F404="GALV",I404="Y"),AND(F404="GALV",I404="UN"),AND(F404="GALV",I404=""))),"GRR",IF(AND(B404='Dropdown Answer Key'!$B$14,OR(E404="Unknown",F404="Unknown")),"Unknown SL","Non Lead")))))))))))</f>
        <v>Non Lead</v>
      </c>
      <c r="T404" s="75" t="str">
        <f>IF(OR(M404="",Q404="",S404="ERROR"),"BLANK",IF((AND(M404='Dropdown Answer Key'!$B$25,OR('Service Line Inventory'!S404="Lead",S404="Unknown SL"))),"Tier 1",IF(AND('Service Line Inventory'!M404='Dropdown Answer Key'!$B$26,OR('Service Line Inventory'!S404="Lead",S404="Unknown SL")),"Tier 2",IF(AND('Service Line Inventory'!M404='Dropdown Answer Key'!$B$27,OR('Service Line Inventory'!S404="Lead",S404="Unknown SL")),"Tier 2",IF('Service Line Inventory'!S404="GRR","Tier 3",IF((AND('Service Line Inventory'!M404='Dropdown Answer Key'!$B$25,'Service Line Inventory'!Q404='Dropdown Answer Key'!$M$25,O404='Dropdown Answer Key'!$G$27,'Service Line Inventory'!P404='Dropdown Answer Key'!$J$27,S404="Non Lead")),"Tier 4",IF((AND('Service Line Inventory'!M404='Dropdown Answer Key'!$B$25,'Service Line Inventory'!Q404='Dropdown Answer Key'!$M$25,O404='Dropdown Answer Key'!$G$27,S404="Non Lead")),"Tier 4",IF((AND('Service Line Inventory'!M404='Dropdown Answer Key'!$B$25,'Service Line Inventory'!Q404='Dropdown Answer Key'!$M$25,'Service Line Inventory'!P404='Dropdown Answer Key'!$J$27,S404="Non Lead")),"Tier 4","Tier 5"))))))))</f>
        <v>BLANK</v>
      </c>
      <c r="U404" s="101" t="str">
        <f t="shared" si="25"/>
        <v>NO</v>
      </c>
      <c r="V404" s="75" t="str">
        <f t="shared" si="26"/>
        <v>NO</v>
      </c>
      <c r="W404" s="75" t="str">
        <f t="shared" si="27"/>
        <v>NO</v>
      </c>
      <c r="X404" s="107"/>
      <c r="Y404" s="76"/>
      <c r="Z404" s="77"/>
    </row>
    <row r="405" spans="1:26" x14ac:dyDescent="0.3">
      <c r="A405" s="47">
        <v>18909</v>
      </c>
      <c r="B405" s="73" t="s">
        <v>76</v>
      </c>
      <c r="C405" s="125" t="s">
        <v>591</v>
      </c>
      <c r="D405" s="73" t="s">
        <v>73</v>
      </c>
      <c r="E405" s="73" t="s">
        <v>81</v>
      </c>
      <c r="F405" s="73" t="s">
        <v>81</v>
      </c>
      <c r="G405" s="90" t="s">
        <v>987</v>
      </c>
      <c r="H405" s="94" t="s">
        <v>73</v>
      </c>
      <c r="I405" s="82" t="s">
        <v>72</v>
      </c>
      <c r="J405" s="74" t="s">
        <v>989</v>
      </c>
      <c r="K405" s="74" t="s">
        <v>989</v>
      </c>
      <c r="L405" s="94" t="str">
        <f t="shared" si="24"/>
        <v>Non Lead</v>
      </c>
      <c r="M405" s="110"/>
      <c r="N405" s="82"/>
      <c r="O405" s="82"/>
      <c r="P405" s="82"/>
      <c r="Q405" s="81"/>
      <c r="R405" s="82"/>
      <c r="S405" s="113" t="str">
        <f>IF(OR(B405="",$C$3="",$G$3=""),"ERROR",IF(AND(B405='Dropdown Answer Key'!$B$12,OR(E405="Lead",E405="U, May have L",E405="COM",E405="")),"Lead",IF(AND(B405='Dropdown Answer Key'!$B$12,OR(AND(E405="GALV",H405="Y"),AND(E405="GALV",H405="UN"),AND(E405="GALV",H405=""))),"GRR",IF(AND(B405='Dropdown Answer Key'!$B$12,E405="Unknown"),"Unknown SL",IF(AND(B405='Dropdown Answer Key'!$B$13,OR(F405="Lead",F405="U, May have L",F405="COM",F405="")),"Lead",IF(AND(B405='Dropdown Answer Key'!$B$13,OR(AND(F405="GALV",H405="Y"),AND(F405="GALV",H405="UN"),AND(F405="GALV",H405=""))),"GRR",IF(AND(B405='Dropdown Answer Key'!$B$13,F405="Unknown"),"Unknown SL",IF(AND(B405='Dropdown Answer Key'!$B$14,OR(E405="Lead",E405="U, May have L",E405="COM",E405="")),"Lead",IF(AND(B405='Dropdown Answer Key'!$B$14,OR(F405="Lead",F405="U, May have L",F405="COM",F405="")),"Lead",IF(AND(B405='Dropdown Answer Key'!$B$14,OR(AND(E405="GALV",H405="Y"),AND(E405="GALV",H405="UN"),AND(E405="GALV",H405=""),AND(F405="GALV",H405="Y"),AND(F405="GALV",H405="UN"),AND(F405="GALV",H405=""),AND(F405="GALV",I405="Y"),AND(F405="GALV",I405="UN"),AND(F405="GALV",I405=""))),"GRR",IF(AND(B405='Dropdown Answer Key'!$B$14,OR(E405="Unknown",F405="Unknown")),"Unknown SL","Non Lead")))))))))))</f>
        <v>Non Lead</v>
      </c>
      <c r="T405" s="114" t="str">
        <f>IF(OR(M405="",Q405="",S405="ERROR"),"BLANK",IF((AND(M405='Dropdown Answer Key'!$B$25,OR('Service Line Inventory'!S405="Lead",S405="Unknown SL"))),"Tier 1",IF(AND('Service Line Inventory'!M405='Dropdown Answer Key'!$B$26,OR('Service Line Inventory'!S405="Lead",S405="Unknown SL")),"Tier 2",IF(AND('Service Line Inventory'!M405='Dropdown Answer Key'!$B$27,OR('Service Line Inventory'!S405="Lead",S405="Unknown SL")),"Tier 2",IF('Service Line Inventory'!S405="GRR","Tier 3",IF((AND('Service Line Inventory'!M405='Dropdown Answer Key'!$B$25,'Service Line Inventory'!Q405='Dropdown Answer Key'!$M$25,O405='Dropdown Answer Key'!$G$27,'Service Line Inventory'!P405='Dropdown Answer Key'!$J$27,S405="Non Lead")),"Tier 4",IF((AND('Service Line Inventory'!M405='Dropdown Answer Key'!$B$25,'Service Line Inventory'!Q405='Dropdown Answer Key'!$M$25,O405='Dropdown Answer Key'!$G$27,S405="Non Lead")),"Tier 4",IF((AND('Service Line Inventory'!M405='Dropdown Answer Key'!$B$25,'Service Line Inventory'!Q405='Dropdown Answer Key'!$M$25,'Service Line Inventory'!P405='Dropdown Answer Key'!$J$27,S405="Non Lead")),"Tier 4","Tier 5"))))))))</f>
        <v>BLANK</v>
      </c>
      <c r="U405" s="115" t="str">
        <f t="shared" si="25"/>
        <v>NO</v>
      </c>
      <c r="V405" s="114" t="str">
        <f t="shared" si="26"/>
        <v>NO</v>
      </c>
      <c r="W405" s="114" t="str">
        <f t="shared" si="27"/>
        <v>NO</v>
      </c>
      <c r="X405" s="108"/>
      <c r="Y405" s="97"/>
      <c r="Z405" s="77"/>
    </row>
    <row r="406" spans="1:26" x14ac:dyDescent="0.3">
      <c r="A406" s="47">
        <v>18910</v>
      </c>
      <c r="B406" s="73" t="s">
        <v>76</v>
      </c>
      <c r="C406" s="125" t="s">
        <v>1005</v>
      </c>
      <c r="D406" s="73" t="s">
        <v>73</v>
      </c>
      <c r="E406" s="73" t="s">
        <v>81</v>
      </c>
      <c r="F406" s="73" t="s">
        <v>81</v>
      </c>
      <c r="G406" s="90" t="s">
        <v>987</v>
      </c>
      <c r="H406" s="94" t="s">
        <v>73</v>
      </c>
      <c r="I406" s="82" t="s">
        <v>72</v>
      </c>
      <c r="J406" s="74" t="s">
        <v>989</v>
      </c>
      <c r="K406" s="74" t="s">
        <v>989</v>
      </c>
      <c r="L406" s="93" t="str">
        <f t="shared" si="24"/>
        <v>Non Lead</v>
      </c>
      <c r="M406" s="109"/>
      <c r="N406" s="73"/>
      <c r="O406" s="73"/>
      <c r="P406" s="73"/>
      <c r="Q406" s="72"/>
      <c r="R406" s="73"/>
      <c r="S406" s="98" t="str">
        <f>IF(OR(B406="",$C$3="",$G$3=""),"ERROR",IF(AND(B406='Dropdown Answer Key'!$B$12,OR(E406="Lead",E406="U, May have L",E406="COM",E406="")),"Lead",IF(AND(B406='Dropdown Answer Key'!$B$12,OR(AND(E406="GALV",H406="Y"),AND(E406="GALV",H406="UN"),AND(E406="GALV",H406=""))),"GRR",IF(AND(B406='Dropdown Answer Key'!$B$12,E406="Unknown"),"Unknown SL",IF(AND(B406='Dropdown Answer Key'!$B$13,OR(F406="Lead",F406="U, May have L",F406="COM",F406="")),"Lead",IF(AND(B406='Dropdown Answer Key'!$B$13,OR(AND(F406="GALV",H406="Y"),AND(F406="GALV",H406="UN"),AND(F406="GALV",H406=""))),"GRR",IF(AND(B406='Dropdown Answer Key'!$B$13,F406="Unknown"),"Unknown SL",IF(AND(B406='Dropdown Answer Key'!$B$14,OR(E406="Lead",E406="U, May have L",E406="COM",E406="")),"Lead",IF(AND(B406='Dropdown Answer Key'!$B$14,OR(F406="Lead",F406="U, May have L",F406="COM",F406="")),"Lead",IF(AND(B406='Dropdown Answer Key'!$B$14,OR(AND(E406="GALV",H406="Y"),AND(E406="GALV",H406="UN"),AND(E406="GALV",H406=""),AND(F406="GALV",H406="Y"),AND(F406="GALV",H406="UN"),AND(F406="GALV",H406=""),AND(F406="GALV",I406="Y"),AND(F406="GALV",I406="UN"),AND(F406="GALV",I406=""))),"GRR",IF(AND(B406='Dropdown Answer Key'!$B$14,OR(E406="Unknown",F406="Unknown")),"Unknown SL","Non Lead")))))))))))</f>
        <v>Non Lead</v>
      </c>
      <c r="T406" s="75" t="str">
        <f>IF(OR(M406="",Q406="",S406="ERROR"),"BLANK",IF((AND(M406='Dropdown Answer Key'!$B$25,OR('Service Line Inventory'!S406="Lead",S406="Unknown SL"))),"Tier 1",IF(AND('Service Line Inventory'!M406='Dropdown Answer Key'!$B$26,OR('Service Line Inventory'!S406="Lead",S406="Unknown SL")),"Tier 2",IF(AND('Service Line Inventory'!M406='Dropdown Answer Key'!$B$27,OR('Service Line Inventory'!S406="Lead",S406="Unknown SL")),"Tier 2",IF('Service Line Inventory'!S406="GRR","Tier 3",IF((AND('Service Line Inventory'!M406='Dropdown Answer Key'!$B$25,'Service Line Inventory'!Q406='Dropdown Answer Key'!$M$25,O406='Dropdown Answer Key'!$G$27,'Service Line Inventory'!P406='Dropdown Answer Key'!$J$27,S406="Non Lead")),"Tier 4",IF((AND('Service Line Inventory'!M406='Dropdown Answer Key'!$B$25,'Service Line Inventory'!Q406='Dropdown Answer Key'!$M$25,O406='Dropdown Answer Key'!$G$27,S406="Non Lead")),"Tier 4",IF((AND('Service Line Inventory'!M406='Dropdown Answer Key'!$B$25,'Service Line Inventory'!Q406='Dropdown Answer Key'!$M$25,'Service Line Inventory'!P406='Dropdown Answer Key'!$J$27,S406="Non Lead")),"Tier 4","Tier 5"))))))))</f>
        <v>BLANK</v>
      </c>
      <c r="U406" s="101" t="str">
        <f t="shared" si="25"/>
        <v>NO</v>
      </c>
      <c r="V406" s="75" t="str">
        <f t="shared" si="26"/>
        <v>NO</v>
      </c>
      <c r="W406" s="75" t="str">
        <f t="shared" si="27"/>
        <v>NO</v>
      </c>
      <c r="X406" s="107"/>
      <c r="Y406" s="76"/>
      <c r="Z406" s="77"/>
    </row>
    <row r="407" spans="1:26" x14ac:dyDescent="0.3">
      <c r="A407" s="47">
        <v>18911</v>
      </c>
      <c r="B407" s="73" t="s">
        <v>76</v>
      </c>
      <c r="C407" s="125" t="s">
        <v>592</v>
      </c>
      <c r="D407" s="73" t="s">
        <v>73</v>
      </c>
      <c r="E407" s="73" t="s">
        <v>81</v>
      </c>
      <c r="F407" s="73" t="s">
        <v>81</v>
      </c>
      <c r="G407" s="90" t="s">
        <v>987</v>
      </c>
      <c r="H407" s="94" t="s">
        <v>73</v>
      </c>
      <c r="I407" s="82" t="s">
        <v>72</v>
      </c>
      <c r="J407" s="74" t="s">
        <v>989</v>
      </c>
      <c r="K407" s="74" t="s">
        <v>989</v>
      </c>
      <c r="L407" s="94" t="str">
        <f t="shared" si="24"/>
        <v>Non Lead</v>
      </c>
      <c r="M407" s="110"/>
      <c r="N407" s="82"/>
      <c r="O407" s="82"/>
      <c r="P407" s="82"/>
      <c r="Q407" s="81"/>
      <c r="R407" s="82"/>
      <c r="S407" s="113" t="str">
        <f>IF(OR(B407="",$C$3="",$G$3=""),"ERROR",IF(AND(B407='Dropdown Answer Key'!$B$12,OR(E407="Lead",E407="U, May have L",E407="COM",E407="")),"Lead",IF(AND(B407='Dropdown Answer Key'!$B$12,OR(AND(E407="GALV",H407="Y"),AND(E407="GALV",H407="UN"),AND(E407="GALV",H407=""))),"GRR",IF(AND(B407='Dropdown Answer Key'!$B$12,E407="Unknown"),"Unknown SL",IF(AND(B407='Dropdown Answer Key'!$B$13,OR(F407="Lead",F407="U, May have L",F407="COM",F407="")),"Lead",IF(AND(B407='Dropdown Answer Key'!$B$13,OR(AND(F407="GALV",H407="Y"),AND(F407="GALV",H407="UN"),AND(F407="GALV",H407=""))),"GRR",IF(AND(B407='Dropdown Answer Key'!$B$13,F407="Unknown"),"Unknown SL",IF(AND(B407='Dropdown Answer Key'!$B$14,OR(E407="Lead",E407="U, May have L",E407="COM",E407="")),"Lead",IF(AND(B407='Dropdown Answer Key'!$B$14,OR(F407="Lead",F407="U, May have L",F407="COM",F407="")),"Lead",IF(AND(B407='Dropdown Answer Key'!$B$14,OR(AND(E407="GALV",H407="Y"),AND(E407="GALV",H407="UN"),AND(E407="GALV",H407=""),AND(F407="GALV",H407="Y"),AND(F407="GALV",H407="UN"),AND(F407="GALV",H407=""),AND(F407="GALV",I407="Y"),AND(F407="GALV",I407="UN"),AND(F407="GALV",I407=""))),"GRR",IF(AND(B407='Dropdown Answer Key'!$B$14,OR(E407="Unknown",F407="Unknown")),"Unknown SL","Non Lead")))))))))))</f>
        <v>Non Lead</v>
      </c>
      <c r="T407" s="114" t="str">
        <f>IF(OR(M407="",Q407="",S407="ERROR"),"BLANK",IF((AND(M407='Dropdown Answer Key'!$B$25,OR('Service Line Inventory'!S407="Lead",S407="Unknown SL"))),"Tier 1",IF(AND('Service Line Inventory'!M407='Dropdown Answer Key'!$B$26,OR('Service Line Inventory'!S407="Lead",S407="Unknown SL")),"Tier 2",IF(AND('Service Line Inventory'!M407='Dropdown Answer Key'!$B$27,OR('Service Line Inventory'!S407="Lead",S407="Unknown SL")),"Tier 2",IF('Service Line Inventory'!S407="GRR","Tier 3",IF((AND('Service Line Inventory'!M407='Dropdown Answer Key'!$B$25,'Service Line Inventory'!Q407='Dropdown Answer Key'!$M$25,O407='Dropdown Answer Key'!$G$27,'Service Line Inventory'!P407='Dropdown Answer Key'!$J$27,S407="Non Lead")),"Tier 4",IF((AND('Service Line Inventory'!M407='Dropdown Answer Key'!$B$25,'Service Line Inventory'!Q407='Dropdown Answer Key'!$M$25,O407='Dropdown Answer Key'!$G$27,S407="Non Lead")),"Tier 4",IF((AND('Service Line Inventory'!M407='Dropdown Answer Key'!$B$25,'Service Line Inventory'!Q407='Dropdown Answer Key'!$M$25,'Service Line Inventory'!P407='Dropdown Answer Key'!$J$27,S407="Non Lead")),"Tier 4","Tier 5"))))))))</f>
        <v>BLANK</v>
      </c>
      <c r="U407" s="115" t="str">
        <f t="shared" si="25"/>
        <v>NO</v>
      </c>
      <c r="V407" s="114" t="str">
        <f t="shared" si="26"/>
        <v>NO</v>
      </c>
      <c r="W407" s="114" t="str">
        <f t="shared" si="27"/>
        <v>NO</v>
      </c>
      <c r="X407" s="108"/>
      <c r="Y407" s="97"/>
      <c r="Z407" s="77"/>
    </row>
    <row r="408" spans="1:26" x14ac:dyDescent="0.3">
      <c r="A408" s="47">
        <v>18912</v>
      </c>
      <c r="B408" s="73" t="s">
        <v>76</v>
      </c>
      <c r="C408" s="125" t="s">
        <v>1004</v>
      </c>
      <c r="D408" s="73" t="s">
        <v>73</v>
      </c>
      <c r="E408" s="73" t="s">
        <v>81</v>
      </c>
      <c r="F408" s="73" t="s">
        <v>81</v>
      </c>
      <c r="G408" s="90" t="s">
        <v>987</v>
      </c>
      <c r="H408" s="94" t="s">
        <v>73</v>
      </c>
      <c r="I408" s="82" t="s">
        <v>72</v>
      </c>
      <c r="J408" s="74" t="s">
        <v>989</v>
      </c>
      <c r="K408" s="74" t="s">
        <v>989</v>
      </c>
      <c r="L408" s="93" t="str">
        <f t="shared" si="24"/>
        <v>Non Lead</v>
      </c>
      <c r="M408" s="109"/>
      <c r="N408" s="73"/>
      <c r="O408" s="73"/>
      <c r="P408" s="73"/>
      <c r="Q408" s="72"/>
      <c r="R408" s="73"/>
      <c r="S408" s="98" t="str">
        <f>IF(OR(B408="",$C$3="",$G$3=""),"ERROR",IF(AND(B408='Dropdown Answer Key'!$B$12,OR(E408="Lead",E408="U, May have L",E408="COM",E408="")),"Lead",IF(AND(B408='Dropdown Answer Key'!$B$12,OR(AND(E408="GALV",H408="Y"),AND(E408="GALV",H408="UN"),AND(E408="GALV",H408=""))),"GRR",IF(AND(B408='Dropdown Answer Key'!$B$12,E408="Unknown"),"Unknown SL",IF(AND(B408='Dropdown Answer Key'!$B$13,OR(F408="Lead",F408="U, May have L",F408="COM",F408="")),"Lead",IF(AND(B408='Dropdown Answer Key'!$B$13,OR(AND(F408="GALV",H408="Y"),AND(F408="GALV",H408="UN"),AND(F408="GALV",H408=""))),"GRR",IF(AND(B408='Dropdown Answer Key'!$B$13,F408="Unknown"),"Unknown SL",IF(AND(B408='Dropdown Answer Key'!$B$14,OR(E408="Lead",E408="U, May have L",E408="COM",E408="")),"Lead",IF(AND(B408='Dropdown Answer Key'!$B$14,OR(F408="Lead",F408="U, May have L",F408="COM",F408="")),"Lead",IF(AND(B408='Dropdown Answer Key'!$B$14,OR(AND(E408="GALV",H408="Y"),AND(E408="GALV",H408="UN"),AND(E408="GALV",H408=""),AND(F408="GALV",H408="Y"),AND(F408="GALV",H408="UN"),AND(F408="GALV",H408=""),AND(F408="GALV",I408="Y"),AND(F408="GALV",I408="UN"),AND(F408="GALV",I408=""))),"GRR",IF(AND(B408='Dropdown Answer Key'!$B$14,OR(E408="Unknown",F408="Unknown")),"Unknown SL","Non Lead")))))))))))</f>
        <v>Non Lead</v>
      </c>
      <c r="T408" s="75" t="str">
        <f>IF(OR(M408="",Q408="",S408="ERROR"),"BLANK",IF((AND(M408='Dropdown Answer Key'!$B$25,OR('Service Line Inventory'!S408="Lead",S408="Unknown SL"))),"Tier 1",IF(AND('Service Line Inventory'!M408='Dropdown Answer Key'!$B$26,OR('Service Line Inventory'!S408="Lead",S408="Unknown SL")),"Tier 2",IF(AND('Service Line Inventory'!M408='Dropdown Answer Key'!$B$27,OR('Service Line Inventory'!S408="Lead",S408="Unknown SL")),"Tier 2",IF('Service Line Inventory'!S408="GRR","Tier 3",IF((AND('Service Line Inventory'!M408='Dropdown Answer Key'!$B$25,'Service Line Inventory'!Q408='Dropdown Answer Key'!$M$25,O408='Dropdown Answer Key'!$G$27,'Service Line Inventory'!P408='Dropdown Answer Key'!$J$27,S408="Non Lead")),"Tier 4",IF((AND('Service Line Inventory'!M408='Dropdown Answer Key'!$B$25,'Service Line Inventory'!Q408='Dropdown Answer Key'!$M$25,O408='Dropdown Answer Key'!$G$27,S408="Non Lead")),"Tier 4",IF((AND('Service Line Inventory'!M408='Dropdown Answer Key'!$B$25,'Service Line Inventory'!Q408='Dropdown Answer Key'!$M$25,'Service Line Inventory'!P408='Dropdown Answer Key'!$J$27,S408="Non Lead")),"Tier 4","Tier 5"))))))))</f>
        <v>BLANK</v>
      </c>
      <c r="U408" s="101" t="str">
        <f t="shared" si="25"/>
        <v>NO</v>
      </c>
      <c r="V408" s="75" t="str">
        <f t="shared" si="26"/>
        <v>NO</v>
      </c>
      <c r="W408" s="75" t="str">
        <f t="shared" si="27"/>
        <v>NO</v>
      </c>
      <c r="X408" s="107"/>
      <c r="Y408" s="76"/>
      <c r="Z408" s="77"/>
    </row>
    <row r="409" spans="1:26" x14ac:dyDescent="0.3">
      <c r="A409" s="47">
        <v>18913</v>
      </c>
      <c r="B409" s="73" t="s">
        <v>76</v>
      </c>
      <c r="C409" s="125" t="s">
        <v>593</v>
      </c>
      <c r="D409" s="73" t="s">
        <v>73</v>
      </c>
      <c r="E409" s="73" t="s">
        <v>81</v>
      </c>
      <c r="F409" s="73" t="s">
        <v>81</v>
      </c>
      <c r="G409" s="89" t="s">
        <v>988</v>
      </c>
      <c r="H409" s="94" t="s">
        <v>73</v>
      </c>
      <c r="I409" s="82" t="s">
        <v>72</v>
      </c>
      <c r="J409" s="74" t="s">
        <v>989</v>
      </c>
      <c r="K409" s="74" t="s">
        <v>989</v>
      </c>
      <c r="L409" s="94" t="str">
        <f t="shared" si="24"/>
        <v>Non Lead</v>
      </c>
      <c r="M409" s="110"/>
      <c r="N409" s="82"/>
      <c r="O409" s="82"/>
      <c r="P409" s="82"/>
      <c r="Q409" s="81"/>
      <c r="R409" s="82"/>
      <c r="S409" s="113" t="str">
        <f>IF(OR(B409="",$C$3="",$G$3=""),"ERROR",IF(AND(B409='Dropdown Answer Key'!$B$12,OR(E409="Lead",E409="U, May have L",E409="COM",E409="")),"Lead",IF(AND(B409='Dropdown Answer Key'!$B$12,OR(AND(E409="GALV",H409="Y"),AND(E409="GALV",H409="UN"),AND(E409="GALV",H409=""))),"GRR",IF(AND(B409='Dropdown Answer Key'!$B$12,E409="Unknown"),"Unknown SL",IF(AND(B409='Dropdown Answer Key'!$B$13,OR(F409="Lead",F409="U, May have L",F409="COM",F409="")),"Lead",IF(AND(B409='Dropdown Answer Key'!$B$13,OR(AND(F409="GALV",H409="Y"),AND(F409="GALV",H409="UN"),AND(F409="GALV",H409=""))),"GRR",IF(AND(B409='Dropdown Answer Key'!$B$13,F409="Unknown"),"Unknown SL",IF(AND(B409='Dropdown Answer Key'!$B$14,OR(E409="Lead",E409="U, May have L",E409="COM",E409="")),"Lead",IF(AND(B409='Dropdown Answer Key'!$B$14,OR(F409="Lead",F409="U, May have L",F409="COM",F409="")),"Lead",IF(AND(B409='Dropdown Answer Key'!$B$14,OR(AND(E409="GALV",H409="Y"),AND(E409="GALV",H409="UN"),AND(E409="GALV",H409=""),AND(F409="GALV",H409="Y"),AND(F409="GALV",H409="UN"),AND(F409="GALV",H409=""),AND(F409="GALV",I409="Y"),AND(F409="GALV",I409="UN"),AND(F409="GALV",I409=""))),"GRR",IF(AND(B409='Dropdown Answer Key'!$B$14,OR(E409="Unknown",F409="Unknown")),"Unknown SL","Non Lead")))))))))))</f>
        <v>Non Lead</v>
      </c>
      <c r="T409" s="114" t="str">
        <f>IF(OR(M409="",Q409="",S409="ERROR"),"BLANK",IF((AND(M409='Dropdown Answer Key'!$B$25,OR('Service Line Inventory'!S409="Lead",S409="Unknown SL"))),"Tier 1",IF(AND('Service Line Inventory'!M409='Dropdown Answer Key'!$B$26,OR('Service Line Inventory'!S409="Lead",S409="Unknown SL")),"Tier 2",IF(AND('Service Line Inventory'!M409='Dropdown Answer Key'!$B$27,OR('Service Line Inventory'!S409="Lead",S409="Unknown SL")),"Tier 2",IF('Service Line Inventory'!S409="GRR","Tier 3",IF((AND('Service Line Inventory'!M409='Dropdown Answer Key'!$B$25,'Service Line Inventory'!Q409='Dropdown Answer Key'!$M$25,O409='Dropdown Answer Key'!$G$27,'Service Line Inventory'!P409='Dropdown Answer Key'!$J$27,S409="Non Lead")),"Tier 4",IF((AND('Service Line Inventory'!M409='Dropdown Answer Key'!$B$25,'Service Line Inventory'!Q409='Dropdown Answer Key'!$M$25,O409='Dropdown Answer Key'!$G$27,S409="Non Lead")),"Tier 4",IF((AND('Service Line Inventory'!M409='Dropdown Answer Key'!$B$25,'Service Line Inventory'!Q409='Dropdown Answer Key'!$M$25,'Service Line Inventory'!P409='Dropdown Answer Key'!$J$27,S409="Non Lead")),"Tier 4","Tier 5"))))))))</f>
        <v>BLANK</v>
      </c>
      <c r="U409" s="115" t="str">
        <f t="shared" si="25"/>
        <v>NO</v>
      </c>
      <c r="V409" s="114" t="str">
        <f t="shared" si="26"/>
        <v>NO</v>
      </c>
      <c r="W409" s="114" t="str">
        <f t="shared" si="27"/>
        <v>NO</v>
      </c>
      <c r="X409" s="108"/>
      <c r="Y409" s="97"/>
      <c r="Z409" s="77"/>
    </row>
    <row r="410" spans="1:26" x14ac:dyDescent="0.3">
      <c r="A410" s="47">
        <v>18914</v>
      </c>
      <c r="B410" s="73" t="s">
        <v>76</v>
      </c>
      <c r="C410" s="125" t="s">
        <v>1003</v>
      </c>
      <c r="D410" s="73" t="s">
        <v>73</v>
      </c>
      <c r="E410" s="73" t="s">
        <v>81</v>
      </c>
      <c r="F410" s="73" t="s">
        <v>81</v>
      </c>
      <c r="G410" s="90" t="s">
        <v>987</v>
      </c>
      <c r="H410" s="94" t="s">
        <v>73</v>
      </c>
      <c r="I410" s="82" t="s">
        <v>72</v>
      </c>
      <c r="J410" s="74" t="s">
        <v>989</v>
      </c>
      <c r="K410" s="74" t="s">
        <v>989</v>
      </c>
      <c r="L410" s="93" t="str">
        <f t="shared" si="24"/>
        <v>Non Lead</v>
      </c>
      <c r="M410" s="109"/>
      <c r="N410" s="73"/>
      <c r="O410" s="73"/>
      <c r="P410" s="73"/>
      <c r="Q410" s="72"/>
      <c r="R410" s="73"/>
      <c r="S410" s="98" t="str">
        <f>IF(OR(B410="",$C$3="",$G$3=""),"ERROR",IF(AND(B410='Dropdown Answer Key'!$B$12,OR(E410="Lead",E410="U, May have L",E410="COM",E410="")),"Lead",IF(AND(B410='Dropdown Answer Key'!$B$12,OR(AND(E410="GALV",H410="Y"),AND(E410="GALV",H410="UN"),AND(E410="GALV",H410=""))),"GRR",IF(AND(B410='Dropdown Answer Key'!$B$12,E410="Unknown"),"Unknown SL",IF(AND(B410='Dropdown Answer Key'!$B$13,OR(F410="Lead",F410="U, May have L",F410="COM",F410="")),"Lead",IF(AND(B410='Dropdown Answer Key'!$B$13,OR(AND(F410="GALV",H410="Y"),AND(F410="GALV",H410="UN"),AND(F410="GALV",H410=""))),"GRR",IF(AND(B410='Dropdown Answer Key'!$B$13,F410="Unknown"),"Unknown SL",IF(AND(B410='Dropdown Answer Key'!$B$14,OR(E410="Lead",E410="U, May have L",E410="COM",E410="")),"Lead",IF(AND(B410='Dropdown Answer Key'!$B$14,OR(F410="Lead",F410="U, May have L",F410="COM",F410="")),"Lead",IF(AND(B410='Dropdown Answer Key'!$B$14,OR(AND(E410="GALV",H410="Y"),AND(E410="GALV",H410="UN"),AND(E410="GALV",H410=""),AND(F410="GALV",H410="Y"),AND(F410="GALV",H410="UN"),AND(F410="GALV",H410=""),AND(F410="GALV",I410="Y"),AND(F410="GALV",I410="UN"),AND(F410="GALV",I410=""))),"GRR",IF(AND(B410='Dropdown Answer Key'!$B$14,OR(E410="Unknown",F410="Unknown")),"Unknown SL","Non Lead")))))))))))</f>
        <v>Non Lead</v>
      </c>
      <c r="T410" s="75" t="str">
        <f>IF(OR(M410="",Q410="",S410="ERROR"),"BLANK",IF((AND(M410='Dropdown Answer Key'!$B$25,OR('Service Line Inventory'!S410="Lead",S410="Unknown SL"))),"Tier 1",IF(AND('Service Line Inventory'!M410='Dropdown Answer Key'!$B$26,OR('Service Line Inventory'!S410="Lead",S410="Unknown SL")),"Tier 2",IF(AND('Service Line Inventory'!M410='Dropdown Answer Key'!$B$27,OR('Service Line Inventory'!S410="Lead",S410="Unknown SL")),"Tier 2",IF('Service Line Inventory'!S410="GRR","Tier 3",IF((AND('Service Line Inventory'!M410='Dropdown Answer Key'!$B$25,'Service Line Inventory'!Q410='Dropdown Answer Key'!$M$25,O410='Dropdown Answer Key'!$G$27,'Service Line Inventory'!P410='Dropdown Answer Key'!$J$27,S410="Non Lead")),"Tier 4",IF((AND('Service Line Inventory'!M410='Dropdown Answer Key'!$B$25,'Service Line Inventory'!Q410='Dropdown Answer Key'!$M$25,O410='Dropdown Answer Key'!$G$27,S410="Non Lead")),"Tier 4",IF((AND('Service Line Inventory'!M410='Dropdown Answer Key'!$B$25,'Service Line Inventory'!Q410='Dropdown Answer Key'!$M$25,'Service Line Inventory'!P410='Dropdown Answer Key'!$J$27,S410="Non Lead")),"Tier 4","Tier 5"))))))))</f>
        <v>BLANK</v>
      </c>
      <c r="U410" s="101" t="str">
        <f t="shared" si="25"/>
        <v>NO</v>
      </c>
      <c r="V410" s="75" t="str">
        <f t="shared" si="26"/>
        <v>NO</v>
      </c>
      <c r="W410" s="75" t="str">
        <f t="shared" si="27"/>
        <v>NO</v>
      </c>
      <c r="X410" s="107"/>
      <c r="Y410" s="76"/>
      <c r="Z410" s="77"/>
    </row>
    <row r="411" spans="1:26" x14ac:dyDescent="0.3">
      <c r="A411" s="47">
        <v>18915</v>
      </c>
      <c r="B411" s="73" t="s">
        <v>76</v>
      </c>
      <c r="C411" s="125" t="s">
        <v>1002</v>
      </c>
      <c r="D411" s="73" t="s">
        <v>73</v>
      </c>
      <c r="E411" s="73" t="s">
        <v>81</v>
      </c>
      <c r="F411" s="73" t="s">
        <v>81</v>
      </c>
      <c r="G411" s="90" t="s">
        <v>987</v>
      </c>
      <c r="H411" s="94" t="s">
        <v>73</v>
      </c>
      <c r="I411" s="82" t="s">
        <v>72</v>
      </c>
      <c r="J411" s="74" t="s">
        <v>989</v>
      </c>
      <c r="K411" s="74" t="s">
        <v>989</v>
      </c>
      <c r="L411" s="94" t="str">
        <f t="shared" si="24"/>
        <v>Non Lead</v>
      </c>
      <c r="M411" s="110"/>
      <c r="N411" s="82"/>
      <c r="O411" s="82"/>
      <c r="P411" s="82"/>
      <c r="Q411" s="81"/>
      <c r="R411" s="82"/>
      <c r="S411" s="113" t="str">
        <f>IF(OR(B411="",$C$3="",$G$3=""),"ERROR",IF(AND(B411='Dropdown Answer Key'!$B$12,OR(E411="Lead",E411="U, May have L",E411="COM",E411="")),"Lead",IF(AND(B411='Dropdown Answer Key'!$B$12,OR(AND(E411="GALV",H411="Y"),AND(E411="GALV",H411="UN"),AND(E411="GALV",H411=""))),"GRR",IF(AND(B411='Dropdown Answer Key'!$B$12,E411="Unknown"),"Unknown SL",IF(AND(B411='Dropdown Answer Key'!$B$13,OR(F411="Lead",F411="U, May have L",F411="COM",F411="")),"Lead",IF(AND(B411='Dropdown Answer Key'!$B$13,OR(AND(F411="GALV",H411="Y"),AND(F411="GALV",H411="UN"),AND(F411="GALV",H411=""))),"GRR",IF(AND(B411='Dropdown Answer Key'!$B$13,F411="Unknown"),"Unknown SL",IF(AND(B411='Dropdown Answer Key'!$B$14,OR(E411="Lead",E411="U, May have L",E411="COM",E411="")),"Lead",IF(AND(B411='Dropdown Answer Key'!$B$14,OR(F411="Lead",F411="U, May have L",F411="COM",F411="")),"Lead",IF(AND(B411='Dropdown Answer Key'!$B$14,OR(AND(E411="GALV",H411="Y"),AND(E411="GALV",H411="UN"),AND(E411="GALV",H411=""),AND(F411="GALV",H411="Y"),AND(F411="GALV",H411="UN"),AND(F411="GALV",H411=""),AND(F411="GALV",I411="Y"),AND(F411="GALV",I411="UN"),AND(F411="GALV",I411=""))),"GRR",IF(AND(B411='Dropdown Answer Key'!$B$14,OR(E411="Unknown",F411="Unknown")),"Unknown SL","Non Lead")))))))))))</f>
        <v>Non Lead</v>
      </c>
      <c r="T411" s="114" t="str">
        <f>IF(OR(M411="",Q411="",S411="ERROR"),"BLANK",IF((AND(M411='Dropdown Answer Key'!$B$25,OR('Service Line Inventory'!S411="Lead",S411="Unknown SL"))),"Tier 1",IF(AND('Service Line Inventory'!M411='Dropdown Answer Key'!$B$26,OR('Service Line Inventory'!S411="Lead",S411="Unknown SL")),"Tier 2",IF(AND('Service Line Inventory'!M411='Dropdown Answer Key'!$B$27,OR('Service Line Inventory'!S411="Lead",S411="Unknown SL")),"Tier 2",IF('Service Line Inventory'!S411="GRR","Tier 3",IF((AND('Service Line Inventory'!M411='Dropdown Answer Key'!$B$25,'Service Line Inventory'!Q411='Dropdown Answer Key'!$M$25,O411='Dropdown Answer Key'!$G$27,'Service Line Inventory'!P411='Dropdown Answer Key'!$J$27,S411="Non Lead")),"Tier 4",IF((AND('Service Line Inventory'!M411='Dropdown Answer Key'!$B$25,'Service Line Inventory'!Q411='Dropdown Answer Key'!$M$25,O411='Dropdown Answer Key'!$G$27,S411="Non Lead")),"Tier 4",IF((AND('Service Line Inventory'!M411='Dropdown Answer Key'!$B$25,'Service Line Inventory'!Q411='Dropdown Answer Key'!$M$25,'Service Line Inventory'!P411='Dropdown Answer Key'!$J$27,S411="Non Lead")),"Tier 4","Tier 5"))))))))</f>
        <v>BLANK</v>
      </c>
      <c r="U411" s="115" t="str">
        <f t="shared" si="25"/>
        <v>NO</v>
      </c>
      <c r="V411" s="114" t="str">
        <f t="shared" si="26"/>
        <v>NO</v>
      </c>
      <c r="W411" s="114" t="str">
        <f t="shared" si="27"/>
        <v>NO</v>
      </c>
      <c r="X411" s="108"/>
      <c r="Y411" s="97"/>
      <c r="Z411" s="77"/>
    </row>
    <row r="412" spans="1:26" x14ac:dyDescent="0.3">
      <c r="A412" s="47">
        <v>18916</v>
      </c>
      <c r="B412" s="73" t="s">
        <v>76</v>
      </c>
      <c r="C412" s="125" t="s">
        <v>594</v>
      </c>
      <c r="D412" s="73" t="s">
        <v>73</v>
      </c>
      <c r="E412" s="73" t="s">
        <v>81</v>
      </c>
      <c r="F412" s="73" t="s">
        <v>81</v>
      </c>
      <c r="G412" s="90" t="s">
        <v>987</v>
      </c>
      <c r="H412" s="94" t="s">
        <v>73</v>
      </c>
      <c r="I412" s="82" t="s">
        <v>72</v>
      </c>
      <c r="J412" s="74" t="s">
        <v>989</v>
      </c>
      <c r="K412" s="74" t="s">
        <v>989</v>
      </c>
      <c r="L412" s="93" t="str">
        <f t="shared" si="24"/>
        <v>Non Lead</v>
      </c>
      <c r="M412" s="109"/>
      <c r="N412" s="73"/>
      <c r="O412" s="73"/>
      <c r="P412" s="73"/>
      <c r="Q412" s="72"/>
      <c r="R412" s="73"/>
      <c r="S412" s="98" t="str">
        <f>IF(OR(B412="",$C$3="",$G$3=""),"ERROR",IF(AND(B412='Dropdown Answer Key'!$B$12,OR(E412="Lead",E412="U, May have L",E412="COM",E412="")),"Lead",IF(AND(B412='Dropdown Answer Key'!$B$12,OR(AND(E412="GALV",H412="Y"),AND(E412="GALV",H412="UN"),AND(E412="GALV",H412=""))),"GRR",IF(AND(B412='Dropdown Answer Key'!$B$12,E412="Unknown"),"Unknown SL",IF(AND(B412='Dropdown Answer Key'!$B$13,OR(F412="Lead",F412="U, May have L",F412="COM",F412="")),"Lead",IF(AND(B412='Dropdown Answer Key'!$B$13,OR(AND(F412="GALV",H412="Y"),AND(F412="GALV",H412="UN"),AND(F412="GALV",H412=""))),"GRR",IF(AND(B412='Dropdown Answer Key'!$B$13,F412="Unknown"),"Unknown SL",IF(AND(B412='Dropdown Answer Key'!$B$14,OR(E412="Lead",E412="U, May have L",E412="COM",E412="")),"Lead",IF(AND(B412='Dropdown Answer Key'!$B$14,OR(F412="Lead",F412="U, May have L",F412="COM",F412="")),"Lead",IF(AND(B412='Dropdown Answer Key'!$B$14,OR(AND(E412="GALV",H412="Y"),AND(E412="GALV",H412="UN"),AND(E412="GALV",H412=""),AND(F412="GALV",H412="Y"),AND(F412="GALV",H412="UN"),AND(F412="GALV",H412=""),AND(F412="GALV",I412="Y"),AND(F412="GALV",I412="UN"),AND(F412="GALV",I412=""))),"GRR",IF(AND(B412='Dropdown Answer Key'!$B$14,OR(E412="Unknown",F412="Unknown")),"Unknown SL","Non Lead")))))))))))</f>
        <v>Non Lead</v>
      </c>
      <c r="T412" s="75" t="str">
        <f>IF(OR(M412="",Q412="",S412="ERROR"),"BLANK",IF((AND(M412='Dropdown Answer Key'!$B$25,OR('Service Line Inventory'!S412="Lead",S412="Unknown SL"))),"Tier 1",IF(AND('Service Line Inventory'!M412='Dropdown Answer Key'!$B$26,OR('Service Line Inventory'!S412="Lead",S412="Unknown SL")),"Tier 2",IF(AND('Service Line Inventory'!M412='Dropdown Answer Key'!$B$27,OR('Service Line Inventory'!S412="Lead",S412="Unknown SL")),"Tier 2",IF('Service Line Inventory'!S412="GRR","Tier 3",IF((AND('Service Line Inventory'!M412='Dropdown Answer Key'!$B$25,'Service Line Inventory'!Q412='Dropdown Answer Key'!$M$25,O412='Dropdown Answer Key'!$G$27,'Service Line Inventory'!P412='Dropdown Answer Key'!$J$27,S412="Non Lead")),"Tier 4",IF((AND('Service Line Inventory'!M412='Dropdown Answer Key'!$B$25,'Service Line Inventory'!Q412='Dropdown Answer Key'!$M$25,O412='Dropdown Answer Key'!$G$27,S412="Non Lead")),"Tier 4",IF((AND('Service Line Inventory'!M412='Dropdown Answer Key'!$B$25,'Service Line Inventory'!Q412='Dropdown Answer Key'!$M$25,'Service Line Inventory'!P412='Dropdown Answer Key'!$J$27,S412="Non Lead")),"Tier 4","Tier 5"))))))))</f>
        <v>BLANK</v>
      </c>
      <c r="U412" s="101" t="str">
        <f t="shared" si="25"/>
        <v>NO</v>
      </c>
      <c r="V412" s="75" t="str">
        <f t="shared" si="26"/>
        <v>NO</v>
      </c>
      <c r="W412" s="75" t="str">
        <f t="shared" si="27"/>
        <v>NO</v>
      </c>
      <c r="X412" s="107"/>
      <c r="Y412" s="76"/>
      <c r="Z412" s="77"/>
    </row>
    <row r="413" spans="1:26" x14ac:dyDescent="0.3">
      <c r="A413" s="47">
        <v>18917</v>
      </c>
      <c r="B413" s="73" t="s">
        <v>76</v>
      </c>
      <c r="C413" s="125" t="s">
        <v>595</v>
      </c>
      <c r="D413" s="73" t="s">
        <v>73</v>
      </c>
      <c r="E413" s="73" t="s">
        <v>81</v>
      </c>
      <c r="F413" s="73" t="s">
        <v>81</v>
      </c>
      <c r="G413" s="90" t="s">
        <v>987</v>
      </c>
      <c r="H413" s="94" t="s">
        <v>73</v>
      </c>
      <c r="I413" s="82" t="s">
        <v>72</v>
      </c>
      <c r="J413" s="74" t="s">
        <v>989</v>
      </c>
      <c r="K413" s="74" t="s">
        <v>989</v>
      </c>
      <c r="L413" s="94" t="str">
        <f t="shared" si="24"/>
        <v>Non Lead</v>
      </c>
      <c r="M413" s="110"/>
      <c r="N413" s="82"/>
      <c r="O413" s="82"/>
      <c r="P413" s="82"/>
      <c r="Q413" s="81"/>
      <c r="R413" s="82"/>
      <c r="S413" s="113" t="str">
        <f>IF(OR(B413="",$C$3="",$G$3=""),"ERROR",IF(AND(B413='Dropdown Answer Key'!$B$12,OR(E413="Lead",E413="U, May have L",E413="COM",E413="")),"Lead",IF(AND(B413='Dropdown Answer Key'!$B$12,OR(AND(E413="GALV",H413="Y"),AND(E413="GALV",H413="UN"),AND(E413="GALV",H413=""))),"GRR",IF(AND(B413='Dropdown Answer Key'!$B$12,E413="Unknown"),"Unknown SL",IF(AND(B413='Dropdown Answer Key'!$B$13,OR(F413="Lead",F413="U, May have L",F413="COM",F413="")),"Lead",IF(AND(B413='Dropdown Answer Key'!$B$13,OR(AND(F413="GALV",H413="Y"),AND(F413="GALV",H413="UN"),AND(F413="GALV",H413=""))),"GRR",IF(AND(B413='Dropdown Answer Key'!$B$13,F413="Unknown"),"Unknown SL",IF(AND(B413='Dropdown Answer Key'!$B$14,OR(E413="Lead",E413="U, May have L",E413="COM",E413="")),"Lead",IF(AND(B413='Dropdown Answer Key'!$B$14,OR(F413="Lead",F413="U, May have L",F413="COM",F413="")),"Lead",IF(AND(B413='Dropdown Answer Key'!$B$14,OR(AND(E413="GALV",H413="Y"),AND(E413="GALV",H413="UN"),AND(E413="GALV",H413=""),AND(F413="GALV",H413="Y"),AND(F413="GALV",H413="UN"),AND(F413="GALV",H413=""),AND(F413="GALV",I413="Y"),AND(F413="GALV",I413="UN"),AND(F413="GALV",I413=""))),"GRR",IF(AND(B413='Dropdown Answer Key'!$B$14,OR(E413="Unknown",F413="Unknown")),"Unknown SL","Non Lead")))))))))))</f>
        <v>Non Lead</v>
      </c>
      <c r="T413" s="114" t="str">
        <f>IF(OR(M413="",Q413="",S413="ERROR"),"BLANK",IF((AND(M413='Dropdown Answer Key'!$B$25,OR('Service Line Inventory'!S413="Lead",S413="Unknown SL"))),"Tier 1",IF(AND('Service Line Inventory'!M413='Dropdown Answer Key'!$B$26,OR('Service Line Inventory'!S413="Lead",S413="Unknown SL")),"Tier 2",IF(AND('Service Line Inventory'!M413='Dropdown Answer Key'!$B$27,OR('Service Line Inventory'!S413="Lead",S413="Unknown SL")),"Tier 2",IF('Service Line Inventory'!S413="GRR","Tier 3",IF((AND('Service Line Inventory'!M413='Dropdown Answer Key'!$B$25,'Service Line Inventory'!Q413='Dropdown Answer Key'!$M$25,O413='Dropdown Answer Key'!$G$27,'Service Line Inventory'!P413='Dropdown Answer Key'!$J$27,S413="Non Lead")),"Tier 4",IF((AND('Service Line Inventory'!M413='Dropdown Answer Key'!$B$25,'Service Line Inventory'!Q413='Dropdown Answer Key'!$M$25,O413='Dropdown Answer Key'!$G$27,S413="Non Lead")),"Tier 4",IF((AND('Service Line Inventory'!M413='Dropdown Answer Key'!$B$25,'Service Line Inventory'!Q413='Dropdown Answer Key'!$M$25,'Service Line Inventory'!P413='Dropdown Answer Key'!$J$27,S413="Non Lead")),"Tier 4","Tier 5"))))))))</f>
        <v>BLANK</v>
      </c>
      <c r="U413" s="115" t="str">
        <f t="shared" si="25"/>
        <v>NO</v>
      </c>
      <c r="V413" s="114" t="str">
        <f t="shared" si="26"/>
        <v>NO</v>
      </c>
      <c r="W413" s="114" t="str">
        <f t="shared" si="27"/>
        <v>NO</v>
      </c>
      <c r="X413" s="108"/>
      <c r="Y413" s="97"/>
      <c r="Z413" s="77"/>
    </row>
    <row r="414" spans="1:26" x14ac:dyDescent="0.3">
      <c r="A414" s="47">
        <v>18918</v>
      </c>
      <c r="B414" s="73" t="s">
        <v>76</v>
      </c>
      <c r="C414" s="125" t="s">
        <v>596</v>
      </c>
      <c r="D414" s="73" t="s">
        <v>73</v>
      </c>
      <c r="E414" s="73" t="s">
        <v>81</v>
      </c>
      <c r="F414" s="73" t="s">
        <v>81</v>
      </c>
      <c r="G414" s="90" t="s">
        <v>987</v>
      </c>
      <c r="H414" s="94" t="s">
        <v>73</v>
      </c>
      <c r="I414" s="82" t="s">
        <v>72</v>
      </c>
      <c r="J414" s="74" t="s">
        <v>989</v>
      </c>
      <c r="K414" s="74" t="s">
        <v>989</v>
      </c>
      <c r="L414" s="93" t="str">
        <f t="shared" si="24"/>
        <v>Non Lead</v>
      </c>
      <c r="M414" s="109"/>
      <c r="N414" s="73"/>
      <c r="O414" s="73"/>
      <c r="P414" s="73"/>
      <c r="Q414" s="72"/>
      <c r="R414" s="73"/>
      <c r="S414" s="98" t="str">
        <f>IF(OR(B414="",$C$3="",$G$3=""),"ERROR",IF(AND(B414='Dropdown Answer Key'!$B$12,OR(E414="Lead",E414="U, May have L",E414="COM",E414="")),"Lead",IF(AND(B414='Dropdown Answer Key'!$B$12,OR(AND(E414="GALV",H414="Y"),AND(E414="GALV",H414="UN"),AND(E414="GALV",H414=""))),"GRR",IF(AND(B414='Dropdown Answer Key'!$B$12,E414="Unknown"),"Unknown SL",IF(AND(B414='Dropdown Answer Key'!$B$13,OR(F414="Lead",F414="U, May have L",F414="COM",F414="")),"Lead",IF(AND(B414='Dropdown Answer Key'!$B$13,OR(AND(F414="GALV",H414="Y"),AND(F414="GALV",H414="UN"),AND(F414="GALV",H414=""))),"GRR",IF(AND(B414='Dropdown Answer Key'!$B$13,F414="Unknown"),"Unknown SL",IF(AND(B414='Dropdown Answer Key'!$B$14,OR(E414="Lead",E414="U, May have L",E414="COM",E414="")),"Lead",IF(AND(B414='Dropdown Answer Key'!$B$14,OR(F414="Lead",F414="U, May have L",F414="COM",F414="")),"Lead",IF(AND(B414='Dropdown Answer Key'!$B$14,OR(AND(E414="GALV",H414="Y"),AND(E414="GALV",H414="UN"),AND(E414="GALV",H414=""),AND(F414="GALV",H414="Y"),AND(F414="GALV",H414="UN"),AND(F414="GALV",H414=""),AND(F414="GALV",I414="Y"),AND(F414="GALV",I414="UN"),AND(F414="GALV",I414=""))),"GRR",IF(AND(B414='Dropdown Answer Key'!$B$14,OR(E414="Unknown",F414="Unknown")),"Unknown SL","Non Lead")))))))))))</f>
        <v>Non Lead</v>
      </c>
      <c r="T414" s="75" t="str">
        <f>IF(OR(M414="",Q414="",S414="ERROR"),"BLANK",IF((AND(M414='Dropdown Answer Key'!$B$25,OR('Service Line Inventory'!S414="Lead",S414="Unknown SL"))),"Tier 1",IF(AND('Service Line Inventory'!M414='Dropdown Answer Key'!$B$26,OR('Service Line Inventory'!S414="Lead",S414="Unknown SL")),"Tier 2",IF(AND('Service Line Inventory'!M414='Dropdown Answer Key'!$B$27,OR('Service Line Inventory'!S414="Lead",S414="Unknown SL")),"Tier 2",IF('Service Line Inventory'!S414="GRR","Tier 3",IF((AND('Service Line Inventory'!M414='Dropdown Answer Key'!$B$25,'Service Line Inventory'!Q414='Dropdown Answer Key'!$M$25,O414='Dropdown Answer Key'!$G$27,'Service Line Inventory'!P414='Dropdown Answer Key'!$J$27,S414="Non Lead")),"Tier 4",IF((AND('Service Line Inventory'!M414='Dropdown Answer Key'!$B$25,'Service Line Inventory'!Q414='Dropdown Answer Key'!$M$25,O414='Dropdown Answer Key'!$G$27,S414="Non Lead")),"Tier 4",IF((AND('Service Line Inventory'!M414='Dropdown Answer Key'!$B$25,'Service Line Inventory'!Q414='Dropdown Answer Key'!$M$25,'Service Line Inventory'!P414='Dropdown Answer Key'!$J$27,S414="Non Lead")),"Tier 4","Tier 5"))))))))</f>
        <v>BLANK</v>
      </c>
      <c r="U414" s="101" t="str">
        <f t="shared" si="25"/>
        <v>NO</v>
      </c>
      <c r="V414" s="75" t="str">
        <f t="shared" si="26"/>
        <v>NO</v>
      </c>
      <c r="W414" s="75" t="str">
        <f t="shared" si="27"/>
        <v>NO</v>
      </c>
      <c r="X414" s="107"/>
      <c r="Y414" s="76"/>
      <c r="Z414" s="77"/>
    </row>
    <row r="415" spans="1:26" x14ac:dyDescent="0.3">
      <c r="A415" s="47">
        <v>18919</v>
      </c>
      <c r="B415" s="73" t="s">
        <v>76</v>
      </c>
      <c r="C415" s="125" t="s">
        <v>597</v>
      </c>
      <c r="D415" s="73" t="s">
        <v>73</v>
      </c>
      <c r="E415" s="73" t="s">
        <v>81</v>
      </c>
      <c r="F415" s="73" t="s">
        <v>81</v>
      </c>
      <c r="G415" s="89" t="s">
        <v>986</v>
      </c>
      <c r="H415" s="94" t="s">
        <v>73</v>
      </c>
      <c r="I415" s="82" t="s">
        <v>72</v>
      </c>
      <c r="J415" s="74" t="s">
        <v>989</v>
      </c>
      <c r="K415" s="74" t="s">
        <v>989</v>
      </c>
      <c r="L415" s="94" t="str">
        <f t="shared" si="24"/>
        <v>Non Lead</v>
      </c>
      <c r="M415" s="110"/>
      <c r="N415" s="82"/>
      <c r="O415" s="82"/>
      <c r="P415" s="82"/>
      <c r="Q415" s="81"/>
      <c r="R415" s="82"/>
      <c r="S415" s="113" t="str">
        <f>IF(OR(B415="",$C$3="",$G$3=""),"ERROR",IF(AND(B415='Dropdown Answer Key'!$B$12,OR(E415="Lead",E415="U, May have L",E415="COM",E415="")),"Lead",IF(AND(B415='Dropdown Answer Key'!$B$12,OR(AND(E415="GALV",H415="Y"),AND(E415="GALV",H415="UN"),AND(E415="GALV",H415=""))),"GRR",IF(AND(B415='Dropdown Answer Key'!$B$12,E415="Unknown"),"Unknown SL",IF(AND(B415='Dropdown Answer Key'!$B$13,OR(F415="Lead",F415="U, May have L",F415="COM",F415="")),"Lead",IF(AND(B415='Dropdown Answer Key'!$B$13,OR(AND(F415="GALV",H415="Y"),AND(F415="GALV",H415="UN"),AND(F415="GALV",H415=""))),"GRR",IF(AND(B415='Dropdown Answer Key'!$B$13,F415="Unknown"),"Unknown SL",IF(AND(B415='Dropdown Answer Key'!$B$14,OR(E415="Lead",E415="U, May have L",E415="COM",E415="")),"Lead",IF(AND(B415='Dropdown Answer Key'!$B$14,OR(F415="Lead",F415="U, May have L",F415="COM",F415="")),"Lead",IF(AND(B415='Dropdown Answer Key'!$B$14,OR(AND(E415="GALV",H415="Y"),AND(E415="GALV",H415="UN"),AND(E415="GALV",H415=""),AND(F415="GALV",H415="Y"),AND(F415="GALV",H415="UN"),AND(F415="GALV",H415=""),AND(F415="GALV",I415="Y"),AND(F415="GALV",I415="UN"),AND(F415="GALV",I415=""))),"GRR",IF(AND(B415='Dropdown Answer Key'!$B$14,OR(E415="Unknown",F415="Unknown")),"Unknown SL","Non Lead")))))))))))</f>
        <v>Non Lead</v>
      </c>
      <c r="T415" s="114" t="str">
        <f>IF(OR(M415="",Q415="",S415="ERROR"),"BLANK",IF((AND(M415='Dropdown Answer Key'!$B$25,OR('Service Line Inventory'!S415="Lead",S415="Unknown SL"))),"Tier 1",IF(AND('Service Line Inventory'!M415='Dropdown Answer Key'!$B$26,OR('Service Line Inventory'!S415="Lead",S415="Unknown SL")),"Tier 2",IF(AND('Service Line Inventory'!M415='Dropdown Answer Key'!$B$27,OR('Service Line Inventory'!S415="Lead",S415="Unknown SL")),"Tier 2",IF('Service Line Inventory'!S415="GRR","Tier 3",IF((AND('Service Line Inventory'!M415='Dropdown Answer Key'!$B$25,'Service Line Inventory'!Q415='Dropdown Answer Key'!$M$25,O415='Dropdown Answer Key'!$G$27,'Service Line Inventory'!P415='Dropdown Answer Key'!$J$27,S415="Non Lead")),"Tier 4",IF((AND('Service Line Inventory'!M415='Dropdown Answer Key'!$B$25,'Service Line Inventory'!Q415='Dropdown Answer Key'!$M$25,O415='Dropdown Answer Key'!$G$27,S415="Non Lead")),"Tier 4",IF((AND('Service Line Inventory'!M415='Dropdown Answer Key'!$B$25,'Service Line Inventory'!Q415='Dropdown Answer Key'!$M$25,'Service Line Inventory'!P415='Dropdown Answer Key'!$J$27,S415="Non Lead")),"Tier 4","Tier 5"))))))))</f>
        <v>BLANK</v>
      </c>
      <c r="U415" s="115" t="str">
        <f t="shared" si="25"/>
        <v>NO</v>
      </c>
      <c r="V415" s="114" t="str">
        <f t="shared" si="26"/>
        <v>NO</v>
      </c>
      <c r="W415" s="114" t="str">
        <f t="shared" si="27"/>
        <v>NO</v>
      </c>
      <c r="X415" s="108"/>
      <c r="Y415" s="97"/>
      <c r="Z415" s="77"/>
    </row>
    <row r="416" spans="1:26" x14ac:dyDescent="0.3">
      <c r="A416" s="47">
        <v>18920</v>
      </c>
      <c r="B416" s="73" t="s">
        <v>76</v>
      </c>
      <c r="C416" s="125" t="s">
        <v>598</v>
      </c>
      <c r="D416" s="73" t="s">
        <v>73</v>
      </c>
      <c r="E416" s="73" t="s">
        <v>81</v>
      </c>
      <c r="F416" s="73" t="s">
        <v>81</v>
      </c>
      <c r="G416" s="89" t="s">
        <v>986</v>
      </c>
      <c r="H416" s="94" t="s">
        <v>73</v>
      </c>
      <c r="I416" s="82" t="s">
        <v>72</v>
      </c>
      <c r="J416" s="74" t="s">
        <v>989</v>
      </c>
      <c r="K416" s="74" t="s">
        <v>989</v>
      </c>
      <c r="L416" s="93" t="str">
        <f t="shared" si="24"/>
        <v>Non Lead</v>
      </c>
      <c r="M416" s="109"/>
      <c r="N416" s="73"/>
      <c r="O416" s="73"/>
      <c r="P416" s="73"/>
      <c r="Q416" s="72"/>
      <c r="R416" s="73"/>
      <c r="S416" s="98" t="str">
        <f>IF(OR(B416="",$C$3="",$G$3=""),"ERROR",IF(AND(B416='Dropdown Answer Key'!$B$12,OR(E416="Lead",E416="U, May have L",E416="COM",E416="")),"Lead",IF(AND(B416='Dropdown Answer Key'!$B$12,OR(AND(E416="GALV",H416="Y"),AND(E416="GALV",H416="UN"),AND(E416="GALV",H416=""))),"GRR",IF(AND(B416='Dropdown Answer Key'!$B$12,E416="Unknown"),"Unknown SL",IF(AND(B416='Dropdown Answer Key'!$B$13,OR(F416="Lead",F416="U, May have L",F416="COM",F416="")),"Lead",IF(AND(B416='Dropdown Answer Key'!$B$13,OR(AND(F416="GALV",H416="Y"),AND(F416="GALV",H416="UN"),AND(F416="GALV",H416=""))),"GRR",IF(AND(B416='Dropdown Answer Key'!$B$13,F416="Unknown"),"Unknown SL",IF(AND(B416='Dropdown Answer Key'!$B$14,OR(E416="Lead",E416="U, May have L",E416="COM",E416="")),"Lead",IF(AND(B416='Dropdown Answer Key'!$B$14,OR(F416="Lead",F416="U, May have L",F416="COM",F416="")),"Lead",IF(AND(B416='Dropdown Answer Key'!$B$14,OR(AND(E416="GALV",H416="Y"),AND(E416="GALV",H416="UN"),AND(E416="GALV",H416=""),AND(F416="GALV",H416="Y"),AND(F416="GALV",H416="UN"),AND(F416="GALV",H416=""),AND(F416="GALV",I416="Y"),AND(F416="GALV",I416="UN"),AND(F416="GALV",I416=""))),"GRR",IF(AND(B416='Dropdown Answer Key'!$B$14,OR(E416="Unknown",F416="Unknown")),"Unknown SL","Non Lead")))))))))))</f>
        <v>Non Lead</v>
      </c>
      <c r="T416" s="75" t="str">
        <f>IF(OR(M416="",Q416="",S416="ERROR"),"BLANK",IF((AND(M416='Dropdown Answer Key'!$B$25,OR('Service Line Inventory'!S416="Lead",S416="Unknown SL"))),"Tier 1",IF(AND('Service Line Inventory'!M416='Dropdown Answer Key'!$B$26,OR('Service Line Inventory'!S416="Lead",S416="Unknown SL")),"Tier 2",IF(AND('Service Line Inventory'!M416='Dropdown Answer Key'!$B$27,OR('Service Line Inventory'!S416="Lead",S416="Unknown SL")),"Tier 2",IF('Service Line Inventory'!S416="GRR","Tier 3",IF((AND('Service Line Inventory'!M416='Dropdown Answer Key'!$B$25,'Service Line Inventory'!Q416='Dropdown Answer Key'!$M$25,O416='Dropdown Answer Key'!$G$27,'Service Line Inventory'!P416='Dropdown Answer Key'!$J$27,S416="Non Lead")),"Tier 4",IF((AND('Service Line Inventory'!M416='Dropdown Answer Key'!$B$25,'Service Line Inventory'!Q416='Dropdown Answer Key'!$M$25,O416='Dropdown Answer Key'!$G$27,S416="Non Lead")),"Tier 4",IF((AND('Service Line Inventory'!M416='Dropdown Answer Key'!$B$25,'Service Line Inventory'!Q416='Dropdown Answer Key'!$M$25,'Service Line Inventory'!P416='Dropdown Answer Key'!$J$27,S416="Non Lead")),"Tier 4","Tier 5"))))))))</f>
        <v>BLANK</v>
      </c>
      <c r="U416" s="101" t="str">
        <f t="shared" si="25"/>
        <v>NO</v>
      </c>
      <c r="V416" s="75" t="str">
        <f t="shared" si="26"/>
        <v>NO</v>
      </c>
      <c r="W416" s="75" t="str">
        <f t="shared" si="27"/>
        <v>NO</v>
      </c>
      <c r="X416" s="107"/>
      <c r="Y416" s="76"/>
      <c r="Z416" s="77"/>
    </row>
    <row r="417" spans="1:26" x14ac:dyDescent="0.3">
      <c r="A417" s="47">
        <v>18921</v>
      </c>
      <c r="B417" s="73" t="s">
        <v>76</v>
      </c>
      <c r="C417" s="125" t="s">
        <v>1001</v>
      </c>
      <c r="D417" s="73" t="s">
        <v>73</v>
      </c>
      <c r="E417" s="73" t="s">
        <v>81</v>
      </c>
      <c r="F417" s="73" t="s">
        <v>81</v>
      </c>
      <c r="G417" s="89" t="s">
        <v>986</v>
      </c>
      <c r="H417" s="94" t="s">
        <v>73</v>
      </c>
      <c r="I417" s="82" t="s">
        <v>72</v>
      </c>
      <c r="J417" s="74" t="s">
        <v>989</v>
      </c>
      <c r="K417" s="74" t="s">
        <v>989</v>
      </c>
      <c r="L417" s="94" t="str">
        <f t="shared" si="24"/>
        <v>Non Lead</v>
      </c>
      <c r="M417" s="110"/>
      <c r="N417" s="82"/>
      <c r="O417" s="82"/>
      <c r="P417" s="82"/>
      <c r="Q417" s="81"/>
      <c r="R417" s="82"/>
      <c r="S417" s="113" t="str">
        <f>IF(OR(B417="",$C$3="",$G$3=""),"ERROR",IF(AND(B417='Dropdown Answer Key'!$B$12,OR(E417="Lead",E417="U, May have L",E417="COM",E417="")),"Lead",IF(AND(B417='Dropdown Answer Key'!$B$12,OR(AND(E417="GALV",H417="Y"),AND(E417="GALV",H417="UN"),AND(E417="GALV",H417=""))),"GRR",IF(AND(B417='Dropdown Answer Key'!$B$12,E417="Unknown"),"Unknown SL",IF(AND(B417='Dropdown Answer Key'!$B$13,OR(F417="Lead",F417="U, May have L",F417="COM",F417="")),"Lead",IF(AND(B417='Dropdown Answer Key'!$B$13,OR(AND(F417="GALV",H417="Y"),AND(F417="GALV",H417="UN"),AND(F417="GALV",H417=""))),"GRR",IF(AND(B417='Dropdown Answer Key'!$B$13,F417="Unknown"),"Unknown SL",IF(AND(B417='Dropdown Answer Key'!$B$14,OR(E417="Lead",E417="U, May have L",E417="COM",E417="")),"Lead",IF(AND(B417='Dropdown Answer Key'!$B$14,OR(F417="Lead",F417="U, May have L",F417="COM",F417="")),"Lead",IF(AND(B417='Dropdown Answer Key'!$B$14,OR(AND(E417="GALV",H417="Y"),AND(E417="GALV",H417="UN"),AND(E417="GALV",H417=""),AND(F417="GALV",H417="Y"),AND(F417="GALV",H417="UN"),AND(F417="GALV",H417=""),AND(F417="GALV",I417="Y"),AND(F417="GALV",I417="UN"),AND(F417="GALV",I417=""))),"GRR",IF(AND(B417='Dropdown Answer Key'!$B$14,OR(E417="Unknown",F417="Unknown")),"Unknown SL","Non Lead")))))))))))</f>
        <v>Non Lead</v>
      </c>
      <c r="T417" s="114" t="str">
        <f>IF(OR(M417="",Q417="",S417="ERROR"),"BLANK",IF((AND(M417='Dropdown Answer Key'!$B$25,OR('Service Line Inventory'!S417="Lead",S417="Unknown SL"))),"Tier 1",IF(AND('Service Line Inventory'!M417='Dropdown Answer Key'!$B$26,OR('Service Line Inventory'!S417="Lead",S417="Unknown SL")),"Tier 2",IF(AND('Service Line Inventory'!M417='Dropdown Answer Key'!$B$27,OR('Service Line Inventory'!S417="Lead",S417="Unknown SL")),"Tier 2",IF('Service Line Inventory'!S417="GRR","Tier 3",IF((AND('Service Line Inventory'!M417='Dropdown Answer Key'!$B$25,'Service Line Inventory'!Q417='Dropdown Answer Key'!$M$25,O417='Dropdown Answer Key'!$G$27,'Service Line Inventory'!P417='Dropdown Answer Key'!$J$27,S417="Non Lead")),"Tier 4",IF((AND('Service Line Inventory'!M417='Dropdown Answer Key'!$B$25,'Service Line Inventory'!Q417='Dropdown Answer Key'!$M$25,O417='Dropdown Answer Key'!$G$27,S417="Non Lead")),"Tier 4",IF((AND('Service Line Inventory'!M417='Dropdown Answer Key'!$B$25,'Service Line Inventory'!Q417='Dropdown Answer Key'!$M$25,'Service Line Inventory'!P417='Dropdown Answer Key'!$J$27,S417="Non Lead")),"Tier 4","Tier 5"))))))))</f>
        <v>BLANK</v>
      </c>
      <c r="U417" s="115" t="str">
        <f t="shared" si="25"/>
        <v>NO</v>
      </c>
      <c r="V417" s="114" t="str">
        <f t="shared" si="26"/>
        <v>NO</v>
      </c>
      <c r="W417" s="114" t="str">
        <f t="shared" si="27"/>
        <v>NO</v>
      </c>
      <c r="X417" s="108"/>
      <c r="Y417" s="97"/>
      <c r="Z417" s="77"/>
    </row>
    <row r="418" spans="1:26" x14ac:dyDescent="0.3">
      <c r="A418" s="47">
        <v>18922</v>
      </c>
      <c r="B418" s="73" t="s">
        <v>76</v>
      </c>
      <c r="C418" s="125" t="s">
        <v>599</v>
      </c>
      <c r="D418" s="73" t="s">
        <v>73</v>
      </c>
      <c r="E418" s="73" t="s">
        <v>81</v>
      </c>
      <c r="F418" s="73" t="s">
        <v>81</v>
      </c>
      <c r="G418" s="89" t="s">
        <v>986</v>
      </c>
      <c r="H418" s="94" t="s">
        <v>73</v>
      </c>
      <c r="I418" s="82" t="s">
        <v>72</v>
      </c>
      <c r="J418" s="74" t="s">
        <v>989</v>
      </c>
      <c r="K418" s="74" t="s">
        <v>989</v>
      </c>
      <c r="L418" s="93" t="str">
        <f t="shared" si="24"/>
        <v>Non Lead</v>
      </c>
      <c r="M418" s="109"/>
      <c r="N418" s="73"/>
      <c r="O418" s="73"/>
      <c r="P418" s="73"/>
      <c r="Q418" s="72"/>
      <c r="R418" s="73"/>
      <c r="S418" s="98" t="str">
        <f>IF(OR(B418="",$C$3="",$G$3=""),"ERROR",IF(AND(B418='Dropdown Answer Key'!$B$12,OR(E418="Lead",E418="U, May have L",E418="COM",E418="")),"Lead",IF(AND(B418='Dropdown Answer Key'!$B$12,OR(AND(E418="GALV",H418="Y"),AND(E418="GALV",H418="UN"),AND(E418="GALV",H418=""))),"GRR",IF(AND(B418='Dropdown Answer Key'!$B$12,E418="Unknown"),"Unknown SL",IF(AND(B418='Dropdown Answer Key'!$B$13,OR(F418="Lead",F418="U, May have L",F418="COM",F418="")),"Lead",IF(AND(B418='Dropdown Answer Key'!$B$13,OR(AND(F418="GALV",H418="Y"),AND(F418="GALV",H418="UN"),AND(F418="GALV",H418=""))),"GRR",IF(AND(B418='Dropdown Answer Key'!$B$13,F418="Unknown"),"Unknown SL",IF(AND(B418='Dropdown Answer Key'!$B$14,OR(E418="Lead",E418="U, May have L",E418="COM",E418="")),"Lead",IF(AND(B418='Dropdown Answer Key'!$B$14,OR(F418="Lead",F418="U, May have L",F418="COM",F418="")),"Lead",IF(AND(B418='Dropdown Answer Key'!$B$14,OR(AND(E418="GALV",H418="Y"),AND(E418="GALV",H418="UN"),AND(E418="GALV",H418=""),AND(F418="GALV",H418="Y"),AND(F418="GALV",H418="UN"),AND(F418="GALV",H418=""),AND(F418="GALV",I418="Y"),AND(F418="GALV",I418="UN"),AND(F418="GALV",I418=""))),"GRR",IF(AND(B418='Dropdown Answer Key'!$B$14,OR(E418="Unknown",F418="Unknown")),"Unknown SL","Non Lead")))))))))))</f>
        <v>Non Lead</v>
      </c>
      <c r="T418" s="75" t="str">
        <f>IF(OR(M418="",Q418="",S418="ERROR"),"BLANK",IF((AND(M418='Dropdown Answer Key'!$B$25,OR('Service Line Inventory'!S418="Lead",S418="Unknown SL"))),"Tier 1",IF(AND('Service Line Inventory'!M418='Dropdown Answer Key'!$B$26,OR('Service Line Inventory'!S418="Lead",S418="Unknown SL")),"Tier 2",IF(AND('Service Line Inventory'!M418='Dropdown Answer Key'!$B$27,OR('Service Line Inventory'!S418="Lead",S418="Unknown SL")),"Tier 2",IF('Service Line Inventory'!S418="GRR","Tier 3",IF((AND('Service Line Inventory'!M418='Dropdown Answer Key'!$B$25,'Service Line Inventory'!Q418='Dropdown Answer Key'!$M$25,O418='Dropdown Answer Key'!$G$27,'Service Line Inventory'!P418='Dropdown Answer Key'!$J$27,S418="Non Lead")),"Tier 4",IF((AND('Service Line Inventory'!M418='Dropdown Answer Key'!$B$25,'Service Line Inventory'!Q418='Dropdown Answer Key'!$M$25,O418='Dropdown Answer Key'!$G$27,S418="Non Lead")),"Tier 4",IF((AND('Service Line Inventory'!M418='Dropdown Answer Key'!$B$25,'Service Line Inventory'!Q418='Dropdown Answer Key'!$M$25,'Service Line Inventory'!P418='Dropdown Answer Key'!$J$27,S418="Non Lead")),"Tier 4","Tier 5"))))))))</f>
        <v>BLANK</v>
      </c>
      <c r="U418" s="101" t="str">
        <f t="shared" si="25"/>
        <v>NO</v>
      </c>
      <c r="V418" s="75" t="str">
        <f t="shared" si="26"/>
        <v>NO</v>
      </c>
      <c r="W418" s="75" t="str">
        <f t="shared" si="27"/>
        <v>NO</v>
      </c>
      <c r="X418" s="107"/>
      <c r="Y418" s="76"/>
      <c r="Z418" s="77"/>
    </row>
    <row r="419" spans="1:26" x14ac:dyDescent="0.3">
      <c r="A419" s="47">
        <v>18923</v>
      </c>
      <c r="B419" s="73" t="s">
        <v>76</v>
      </c>
      <c r="C419" s="125" t="s">
        <v>1000</v>
      </c>
      <c r="D419" s="73" t="s">
        <v>73</v>
      </c>
      <c r="E419" s="73" t="s">
        <v>81</v>
      </c>
      <c r="F419" s="73" t="s">
        <v>81</v>
      </c>
      <c r="G419" s="89" t="s">
        <v>986</v>
      </c>
      <c r="H419" s="94" t="s">
        <v>73</v>
      </c>
      <c r="I419" s="82" t="s">
        <v>72</v>
      </c>
      <c r="J419" s="74" t="s">
        <v>989</v>
      </c>
      <c r="K419" s="74" t="s">
        <v>989</v>
      </c>
      <c r="L419" s="94" t="str">
        <f t="shared" si="24"/>
        <v>Non Lead</v>
      </c>
      <c r="M419" s="110"/>
      <c r="N419" s="82"/>
      <c r="O419" s="82"/>
      <c r="P419" s="82"/>
      <c r="Q419" s="81"/>
      <c r="R419" s="82"/>
      <c r="S419" s="113" t="str">
        <f>IF(OR(B419="",$C$3="",$G$3=""),"ERROR",IF(AND(B419='Dropdown Answer Key'!$B$12,OR(E419="Lead",E419="U, May have L",E419="COM",E419="")),"Lead",IF(AND(B419='Dropdown Answer Key'!$B$12,OR(AND(E419="GALV",H419="Y"),AND(E419="GALV",H419="UN"),AND(E419="GALV",H419=""))),"GRR",IF(AND(B419='Dropdown Answer Key'!$B$12,E419="Unknown"),"Unknown SL",IF(AND(B419='Dropdown Answer Key'!$B$13,OR(F419="Lead",F419="U, May have L",F419="COM",F419="")),"Lead",IF(AND(B419='Dropdown Answer Key'!$B$13,OR(AND(F419="GALV",H419="Y"),AND(F419="GALV",H419="UN"),AND(F419="GALV",H419=""))),"GRR",IF(AND(B419='Dropdown Answer Key'!$B$13,F419="Unknown"),"Unknown SL",IF(AND(B419='Dropdown Answer Key'!$B$14,OR(E419="Lead",E419="U, May have L",E419="COM",E419="")),"Lead",IF(AND(B419='Dropdown Answer Key'!$B$14,OR(F419="Lead",F419="U, May have L",F419="COM",F419="")),"Lead",IF(AND(B419='Dropdown Answer Key'!$B$14,OR(AND(E419="GALV",H419="Y"),AND(E419="GALV",H419="UN"),AND(E419="GALV",H419=""),AND(F419="GALV",H419="Y"),AND(F419="GALV",H419="UN"),AND(F419="GALV",H419=""),AND(F419="GALV",I419="Y"),AND(F419="GALV",I419="UN"),AND(F419="GALV",I419=""))),"GRR",IF(AND(B419='Dropdown Answer Key'!$B$14,OR(E419="Unknown",F419="Unknown")),"Unknown SL","Non Lead")))))))))))</f>
        <v>Non Lead</v>
      </c>
      <c r="T419" s="114" t="str">
        <f>IF(OR(M419="",Q419="",S419="ERROR"),"BLANK",IF((AND(M419='Dropdown Answer Key'!$B$25,OR('Service Line Inventory'!S419="Lead",S419="Unknown SL"))),"Tier 1",IF(AND('Service Line Inventory'!M419='Dropdown Answer Key'!$B$26,OR('Service Line Inventory'!S419="Lead",S419="Unknown SL")),"Tier 2",IF(AND('Service Line Inventory'!M419='Dropdown Answer Key'!$B$27,OR('Service Line Inventory'!S419="Lead",S419="Unknown SL")),"Tier 2",IF('Service Line Inventory'!S419="GRR","Tier 3",IF((AND('Service Line Inventory'!M419='Dropdown Answer Key'!$B$25,'Service Line Inventory'!Q419='Dropdown Answer Key'!$M$25,O419='Dropdown Answer Key'!$G$27,'Service Line Inventory'!P419='Dropdown Answer Key'!$J$27,S419="Non Lead")),"Tier 4",IF((AND('Service Line Inventory'!M419='Dropdown Answer Key'!$B$25,'Service Line Inventory'!Q419='Dropdown Answer Key'!$M$25,O419='Dropdown Answer Key'!$G$27,S419="Non Lead")),"Tier 4",IF((AND('Service Line Inventory'!M419='Dropdown Answer Key'!$B$25,'Service Line Inventory'!Q419='Dropdown Answer Key'!$M$25,'Service Line Inventory'!P419='Dropdown Answer Key'!$J$27,S419="Non Lead")),"Tier 4","Tier 5"))))))))</f>
        <v>BLANK</v>
      </c>
      <c r="U419" s="115" t="str">
        <f t="shared" si="25"/>
        <v>NO</v>
      </c>
      <c r="V419" s="114" t="str">
        <f t="shared" si="26"/>
        <v>NO</v>
      </c>
      <c r="W419" s="114" t="str">
        <f t="shared" si="27"/>
        <v>NO</v>
      </c>
      <c r="X419" s="108"/>
      <c r="Y419" s="97"/>
      <c r="Z419" s="77"/>
    </row>
    <row r="420" spans="1:26" x14ac:dyDescent="0.3">
      <c r="A420" s="47">
        <v>18924</v>
      </c>
      <c r="B420" s="73" t="s">
        <v>76</v>
      </c>
      <c r="C420" s="125" t="s">
        <v>600</v>
      </c>
      <c r="D420" s="73" t="s">
        <v>73</v>
      </c>
      <c r="E420" s="73" t="s">
        <v>81</v>
      </c>
      <c r="F420" s="73" t="s">
        <v>81</v>
      </c>
      <c r="G420" s="89" t="s">
        <v>986</v>
      </c>
      <c r="H420" s="94" t="s">
        <v>73</v>
      </c>
      <c r="I420" s="82" t="s">
        <v>72</v>
      </c>
      <c r="J420" s="74" t="s">
        <v>989</v>
      </c>
      <c r="K420" s="74" t="s">
        <v>989</v>
      </c>
      <c r="L420" s="93" t="str">
        <f t="shared" si="24"/>
        <v>Non Lead</v>
      </c>
      <c r="M420" s="109"/>
      <c r="N420" s="73"/>
      <c r="O420" s="73"/>
      <c r="P420" s="73"/>
      <c r="Q420" s="72"/>
      <c r="R420" s="73"/>
      <c r="S420" s="98" t="str">
        <f>IF(OR(B420="",$C$3="",$G$3=""),"ERROR",IF(AND(B420='Dropdown Answer Key'!$B$12,OR(E420="Lead",E420="U, May have L",E420="COM",E420="")),"Lead",IF(AND(B420='Dropdown Answer Key'!$B$12,OR(AND(E420="GALV",H420="Y"),AND(E420="GALV",H420="UN"),AND(E420="GALV",H420=""))),"GRR",IF(AND(B420='Dropdown Answer Key'!$B$12,E420="Unknown"),"Unknown SL",IF(AND(B420='Dropdown Answer Key'!$B$13,OR(F420="Lead",F420="U, May have L",F420="COM",F420="")),"Lead",IF(AND(B420='Dropdown Answer Key'!$B$13,OR(AND(F420="GALV",H420="Y"),AND(F420="GALV",H420="UN"),AND(F420="GALV",H420=""))),"GRR",IF(AND(B420='Dropdown Answer Key'!$B$13,F420="Unknown"),"Unknown SL",IF(AND(B420='Dropdown Answer Key'!$B$14,OR(E420="Lead",E420="U, May have L",E420="COM",E420="")),"Lead",IF(AND(B420='Dropdown Answer Key'!$B$14,OR(F420="Lead",F420="U, May have L",F420="COM",F420="")),"Lead",IF(AND(B420='Dropdown Answer Key'!$B$14,OR(AND(E420="GALV",H420="Y"),AND(E420="GALV",H420="UN"),AND(E420="GALV",H420=""),AND(F420="GALV",H420="Y"),AND(F420="GALV",H420="UN"),AND(F420="GALV",H420=""),AND(F420="GALV",I420="Y"),AND(F420="GALV",I420="UN"),AND(F420="GALV",I420=""))),"GRR",IF(AND(B420='Dropdown Answer Key'!$B$14,OR(E420="Unknown",F420="Unknown")),"Unknown SL","Non Lead")))))))))))</f>
        <v>Non Lead</v>
      </c>
      <c r="T420" s="75" t="str">
        <f>IF(OR(M420="",Q420="",S420="ERROR"),"BLANK",IF((AND(M420='Dropdown Answer Key'!$B$25,OR('Service Line Inventory'!S420="Lead",S420="Unknown SL"))),"Tier 1",IF(AND('Service Line Inventory'!M420='Dropdown Answer Key'!$B$26,OR('Service Line Inventory'!S420="Lead",S420="Unknown SL")),"Tier 2",IF(AND('Service Line Inventory'!M420='Dropdown Answer Key'!$B$27,OR('Service Line Inventory'!S420="Lead",S420="Unknown SL")),"Tier 2",IF('Service Line Inventory'!S420="GRR","Tier 3",IF((AND('Service Line Inventory'!M420='Dropdown Answer Key'!$B$25,'Service Line Inventory'!Q420='Dropdown Answer Key'!$M$25,O420='Dropdown Answer Key'!$G$27,'Service Line Inventory'!P420='Dropdown Answer Key'!$J$27,S420="Non Lead")),"Tier 4",IF((AND('Service Line Inventory'!M420='Dropdown Answer Key'!$B$25,'Service Line Inventory'!Q420='Dropdown Answer Key'!$M$25,O420='Dropdown Answer Key'!$G$27,S420="Non Lead")),"Tier 4",IF((AND('Service Line Inventory'!M420='Dropdown Answer Key'!$B$25,'Service Line Inventory'!Q420='Dropdown Answer Key'!$M$25,'Service Line Inventory'!P420='Dropdown Answer Key'!$J$27,S420="Non Lead")),"Tier 4","Tier 5"))))))))</f>
        <v>BLANK</v>
      </c>
      <c r="U420" s="101" t="str">
        <f t="shared" si="25"/>
        <v>NO</v>
      </c>
      <c r="V420" s="75" t="str">
        <f t="shared" si="26"/>
        <v>NO</v>
      </c>
      <c r="W420" s="75" t="str">
        <f t="shared" si="27"/>
        <v>NO</v>
      </c>
      <c r="X420" s="107"/>
      <c r="Y420" s="76"/>
      <c r="Z420" s="77"/>
    </row>
    <row r="421" spans="1:26" x14ac:dyDescent="0.3">
      <c r="A421" s="47">
        <v>18925</v>
      </c>
      <c r="B421" s="73" t="s">
        <v>76</v>
      </c>
      <c r="C421" s="125" t="s">
        <v>601</v>
      </c>
      <c r="D421" s="73" t="s">
        <v>73</v>
      </c>
      <c r="E421" s="73" t="s">
        <v>81</v>
      </c>
      <c r="F421" s="73" t="s">
        <v>81</v>
      </c>
      <c r="G421" s="89" t="s">
        <v>986</v>
      </c>
      <c r="H421" s="94" t="s">
        <v>73</v>
      </c>
      <c r="I421" s="82" t="s">
        <v>72</v>
      </c>
      <c r="J421" s="74" t="s">
        <v>989</v>
      </c>
      <c r="K421" s="74" t="s">
        <v>989</v>
      </c>
      <c r="L421" s="94" t="str">
        <f t="shared" si="24"/>
        <v>Non Lead</v>
      </c>
      <c r="M421" s="110"/>
      <c r="N421" s="82"/>
      <c r="O421" s="82"/>
      <c r="P421" s="82"/>
      <c r="Q421" s="81"/>
      <c r="R421" s="82"/>
      <c r="S421" s="113" t="str">
        <f>IF(OR(B421="",$C$3="",$G$3=""),"ERROR",IF(AND(B421='Dropdown Answer Key'!$B$12,OR(E421="Lead",E421="U, May have L",E421="COM",E421="")),"Lead",IF(AND(B421='Dropdown Answer Key'!$B$12,OR(AND(E421="GALV",H421="Y"),AND(E421="GALV",H421="UN"),AND(E421="GALV",H421=""))),"GRR",IF(AND(B421='Dropdown Answer Key'!$B$12,E421="Unknown"),"Unknown SL",IF(AND(B421='Dropdown Answer Key'!$B$13,OR(F421="Lead",F421="U, May have L",F421="COM",F421="")),"Lead",IF(AND(B421='Dropdown Answer Key'!$B$13,OR(AND(F421="GALV",H421="Y"),AND(F421="GALV",H421="UN"),AND(F421="GALV",H421=""))),"GRR",IF(AND(B421='Dropdown Answer Key'!$B$13,F421="Unknown"),"Unknown SL",IF(AND(B421='Dropdown Answer Key'!$B$14,OR(E421="Lead",E421="U, May have L",E421="COM",E421="")),"Lead",IF(AND(B421='Dropdown Answer Key'!$B$14,OR(F421="Lead",F421="U, May have L",F421="COM",F421="")),"Lead",IF(AND(B421='Dropdown Answer Key'!$B$14,OR(AND(E421="GALV",H421="Y"),AND(E421="GALV",H421="UN"),AND(E421="GALV",H421=""),AND(F421="GALV",H421="Y"),AND(F421="GALV",H421="UN"),AND(F421="GALV",H421=""),AND(F421="GALV",I421="Y"),AND(F421="GALV",I421="UN"),AND(F421="GALV",I421=""))),"GRR",IF(AND(B421='Dropdown Answer Key'!$B$14,OR(E421="Unknown",F421="Unknown")),"Unknown SL","Non Lead")))))))))))</f>
        <v>Non Lead</v>
      </c>
      <c r="T421" s="114" t="str">
        <f>IF(OR(M421="",Q421="",S421="ERROR"),"BLANK",IF((AND(M421='Dropdown Answer Key'!$B$25,OR('Service Line Inventory'!S421="Lead",S421="Unknown SL"))),"Tier 1",IF(AND('Service Line Inventory'!M421='Dropdown Answer Key'!$B$26,OR('Service Line Inventory'!S421="Lead",S421="Unknown SL")),"Tier 2",IF(AND('Service Line Inventory'!M421='Dropdown Answer Key'!$B$27,OR('Service Line Inventory'!S421="Lead",S421="Unknown SL")),"Tier 2",IF('Service Line Inventory'!S421="GRR","Tier 3",IF((AND('Service Line Inventory'!M421='Dropdown Answer Key'!$B$25,'Service Line Inventory'!Q421='Dropdown Answer Key'!$M$25,O421='Dropdown Answer Key'!$G$27,'Service Line Inventory'!P421='Dropdown Answer Key'!$J$27,S421="Non Lead")),"Tier 4",IF((AND('Service Line Inventory'!M421='Dropdown Answer Key'!$B$25,'Service Line Inventory'!Q421='Dropdown Answer Key'!$M$25,O421='Dropdown Answer Key'!$G$27,S421="Non Lead")),"Tier 4",IF((AND('Service Line Inventory'!M421='Dropdown Answer Key'!$B$25,'Service Line Inventory'!Q421='Dropdown Answer Key'!$M$25,'Service Line Inventory'!P421='Dropdown Answer Key'!$J$27,S421="Non Lead")),"Tier 4","Tier 5"))))))))</f>
        <v>BLANK</v>
      </c>
      <c r="U421" s="115" t="str">
        <f t="shared" si="25"/>
        <v>NO</v>
      </c>
      <c r="V421" s="114" t="str">
        <f t="shared" si="26"/>
        <v>NO</v>
      </c>
      <c r="W421" s="114" t="str">
        <f t="shared" si="27"/>
        <v>NO</v>
      </c>
      <c r="X421" s="108"/>
      <c r="Y421" s="97"/>
      <c r="Z421" s="77"/>
    </row>
    <row r="422" spans="1:26" x14ac:dyDescent="0.3">
      <c r="A422" s="47">
        <v>18926</v>
      </c>
      <c r="B422" s="73" t="s">
        <v>76</v>
      </c>
      <c r="C422" s="125" t="s">
        <v>602</v>
      </c>
      <c r="D422" s="73" t="s">
        <v>73</v>
      </c>
      <c r="E422" s="73" t="s">
        <v>81</v>
      </c>
      <c r="F422" s="73" t="s">
        <v>81</v>
      </c>
      <c r="G422" s="89" t="s">
        <v>986</v>
      </c>
      <c r="H422" s="94" t="s">
        <v>73</v>
      </c>
      <c r="I422" s="82" t="s">
        <v>72</v>
      </c>
      <c r="J422" s="74" t="s">
        <v>989</v>
      </c>
      <c r="K422" s="74" t="s">
        <v>989</v>
      </c>
      <c r="L422" s="93" t="str">
        <f t="shared" si="24"/>
        <v>Non Lead</v>
      </c>
      <c r="M422" s="109"/>
      <c r="N422" s="73"/>
      <c r="O422" s="73"/>
      <c r="P422" s="73"/>
      <c r="Q422" s="72"/>
      <c r="R422" s="73"/>
      <c r="S422" s="98" t="str">
        <f>IF(OR(B422="",$C$3="",$G$3=""),"ERROR",IF(AND(B422='Dropdown Answer Key'!$B$12,OR(E422="Lead",E422="U, May have L",E422="COM",E422="")),"Lead",IF(AND(B422='Dropdown Answer Key'!$B$12,OR(AND(E422="GALV",H422="Y"),AND(E422="GALV",H422="UN"),AND(E422="GALV",H422=""))),"GRR",IF(AND(B422='Dropdown Answer Key'!$B$12,E422="Unknown"),"Unknown SL",IF(AND(B422='Dropdown Answer Key'!$B$13,OR(F422="Lead",F422="U, May have L",F422="COM",F422="")),"Lead",IF(AND(B422='Dropdown Answer Key'!$B$13,OR(AND(F422="GALV",H422="Y"),AND(F422="GALV",H422="UN"),AND(F422="GALV",H422=""))),"GRR",IF(AND(B422='Dropdown Answer Key'!$B$13,F422="Unknown"),"Unknown SL",IF(AND(B422='Dropdown Answer Key'!$B$14,OR(E422="Lead",E422="U, May have L",E422="COM",E422="")),"Lead",IF(AND(B422='Dropdown Answer Key'!$B$14,OR(F422="Lead",F422="U, May have L",F422="COM",F422="")),"Lead",IF(AND(B422='Dropdown Answer Key'!$B$14,OR(AND(E422="GALV",H422="Y"),AND(E422="GALV",H422="UN"),AND(E422="GALV",H422=""),AND(F422="GALV",H422="Y"),AND(F422="GALV",H422="UN"),AND(F422="GALV",H422=""),AND(F422="GALV",I422="Y"),AND(F422="GALV",I422="UN"),AND(F422="GALV",I422=""))),"GRR",IF(AND(B422='Dropdown Answer Key'!$B$14,OR(E422="Unknown",F422="Unknown")),"Unknown SL","Non Lead")))))))))))</f>
        <v>Non Lead</v>
      </c>
      <c r="T422" s="75" t="str">
        <f>IF(OR(M422="",Q422="",S422="ERROR"),"BLANK",IF((AND(M422='Dropdown Answer Key'!$B$25,OR('Service Line Inventory'!S422="Lead",S422="Unknown SL"))),"Tier 1",IF(AND('Service Line Inventory'!M422='Dropdown Answer Key'!$B$26,OR('Service Line Inventory'!S422="Lead",S422="Unknown SL")),"Tier 2",IF(AND('Service Line Inventory'!M422='Dropdown Answer Key'!$B$27,OR('Service Line Inventory'!S422="Lead",S422="Unknown SL")),"Tier 2",IF('Service Line Inventory'!S422="GRR","Tier 3",IF((AND('Service Line Inventory'!M422='Dropdown Answer Key'!$B$25,'Service Line Inventory'!Q422='Dropdown Answer Key'!$M$25,O422='Dropdown Answer Key'!$G$27,'Service Line Inventory'!P422='Dropdown Answer Key'!$J$27,S422="Non Lead")),"Tier 4",IF((AND('Service Line Inventory'!M422='Dropdown Answer Key'!$B$25,'Service Line Inventory'!Q422='Dropdown Answer Key'!$M$25,O422='Dropdown Answer Key'!$G$27,S422="Non Lead")),"Tier 4",IF((AND('Service Line Inventory'!M422='Dropdown Answer Key'!$B$25,'Service Line Inventory'!Q422='Dropdown Answer Key'!$M$25,'Service Line Inventory'!P422='Dropdown Answer Key'!$J$27,S422="Non Lead")),"Tier 4","Tier 5"))))))))</f>
        <v>BLANK</v>
      </c>
      <c r="U422" s="101" t="str">
        <f t="shared" si="25"/>
        <v>NO</v>
      </c>
      <c r="V422" s="75" t="str">
        <f t="shared" si="26"/>
        <v>NO</v>
      </c>
      <c r="W422" s="75" t="str">
        <f t="shared" si="27"/>
        <v>NO</v>
      </c>
      <c r="X422" s="107"/>
      <c r="Y422" s="76"/>
      <c r="Z422" s="77"/>
    </row>
    <row r="423" spans="1:26" x14ac:dyDescent="0.3">
      <c r="A423" s="47">
        <v>18927</v>
      </c>
      <c r="B423" s="73" t="s">
        <v>76</v>
      </c>
      <c r="C423" s="125" t="s">
        <v>999</v>
      </c>
      <c r="D423" s="73" t="s">
        <v>73</v>
      </c>
      <c r="E423" s="73" t="s">
        <v>81</v>
      </c>
      <c r="F423" s="73" t="s">
        <v>81</v>
      </c>
      <c r="G423" s="89" t="s">
        <v>986</v>
      </c>
      <c r="H423" s="94" t="s">
        <v>73</v>
      </c>
      <c r="I423" s="82" t="s">
        <v>72</v>
      </c>
      <c r="J423" s="74" t="s">
        <v>989</v>
      </c>
      <c r="K423" s="74" t="s">
        <v>989</v>
      </c>
      <c r="L423" s="94" t="str">
        <f t="shared" si="24"/>
        <v>Non Lead</v>
      </c>
      <c r="M423" s="110"/>
      <c r="N423" s="82"/>
      <c r="O423" s="82"/>
      <c r="P423" s="82"/>
      <c r="Q423" s="81"/>
      <c r="R423" s="82"/>
      <c r="S423" s="113" t="str">
        <f>IF(OR(B423="",$C$3="",$G$3=""),"ERROR",IF(AND(B423='Dropdown Answer Key'!$B$12,OR(E423="Lead",E423="U, May have L",E423="COM",E423="")),"Lead",IF(AND(B423='Dropdown Answer Key'!$B$12,OR(AND(E423="GALV",H423="Y"),AND(E423="GALV",H423="UN"),AND(E423="GALV",H423=""))),"GRR",IF(AND(B423='Dropdown Answer Key'!$B$12,E423="Unknown"),"Unknown SL",IF(AND(B423='Dropdown Answer Key'!$B$13,OR(F423="Lead",F423="U, May have L",F423="COM",F423="")),"Lead",IF(AND(B423='Dropdown Answer Key'!$B$13,OR(AND(F423="GALV",H423="Y"),AND(F423="GALV",H423="UN"),AND(F423="GALV",H423=""))),"GRR",IF(AND(B423='Dropdown Answer Key'!$B$13,F423="Unknown"),"Unknown SL",IF(AND(B423='Dropdown Answer Key'!$B$14,OR(E423="Lead",E423="U, May have L",E423="COM",E423="")),"Lead",IF(AND(B423='Dropdown Answer Key'!$B$14,OR(F423="Lead",F423="U, May have L",F423="COM",F423="")),"Lead",IF(AND(B423='Dropdown Answer Key'!$B$14,OR(AND(E423="GALV",H423="Y"),AND(E423="GALV",H423="UN"),AND(E423="GALV",H423=""),AND(F423="GALV",H423="Y"),AND(F423="GALV",H423="UN"),AND(F423="GALV",H423=""),AND(F423="GALV",I423="Y"),AND(F423="GALV",I423="UN"),AND(F423="GALV",I423=""))),"GRR",IF(AND(B423='Dropdown Answer Key'!$B$14,OR(E423="Unknown",F423="Unknown")),"Unknown SL","Non Lead")))))))))))</f>
        <v>Non Lead</v>
      </c>
      <c r="T423" s="114" t="str">
        <f>IF(OR(M423="",Q423="",S423="ERROR"),"BLANK",IF((AND(M423='Dropdown Answer Key'!$B$25,OR('Service Line Inventory'!S423="Lead",S423="Unknown SL"))),"Tier 1",IF(AND('Service Line Inventory'!M423='Dropdown Answer Key'!$B$26,OR('Service Line Inventory'!S423="Lead",S423="Unknown SL")),"Tier 2",IF(AND('Service Line Inventory'!M423='Dropdown Answer Key'!$B$27,OR('Service Line Inventory'!S423="Lead",S423="Unknown SL")),"Tier 2",IF('Service Line Inventory'!S423="GRR","Tier 3",IF((AND('Service Line Inventory'!M423='Dropdown Answer Key'!$B$25,'Service Line Inventory'!Q423='Dropdown Answer Key'!$M$25,O423='Dropdown Answer Key'!$G$27,'Service Line Inventory'!P423='Dropdown Answer Key'!$J$27,S423="Non Lead")),"Tier 4",IF((AND('Service Line Inventory'!M423='Dropdown Answer Key'!$B$25,'Service Line Inventory'!Q423='Dropdown Answer Key'!$M$25,O423='Dropdown Answer Key'!$G$27,S423="Non Lead")),"Tier 4",IF((AND('Service Line Inventory'!M423='Dropdown Answer Key'!$B$25,'Service Line Inventory'!Q423='Dropdown Answer Key'!$M$25,'Service Line Inventory'!P423='Dropdown Answer Key'!$J$27,S423="Non Lead")),"Tier 4","Tier 5"))))))))</f>
        <v>BLANK</v>
      </c>
      <c r="U423" s="115" t="str">
        <f t="shared" si="25"/>
        <v>NO</v>
      </c>
      <c r="V423" s="114" t="str">
        <f t="shared" si="26"/>
        <v>NO</v>
      </c>
      <c r="W423" s="114" t="str">
        <f t="shared" si="27"/>
        <v>NO</v>
      </c>
      <c r="X423" s="108"/>
      <c r="Y423" s="97"/>
      <c r="Z423" s="77"/>
    </row>
    <row r="424" spans="1:26" x14ac:dyDescent="0.3">
      <c r="A424" s="47">
        <v>19000</v>
      </c>
      <c r="B424" s="73" t="s">
        <v>76</v>
      </c>
      <c r="C424" s="125" t="s">
        <v>603</v>
      </c>
      <c r="D424" s="73" t="s">
        <v>73</v>
      </c>
      <c r="E424" s="73" t="s">
        <v>81</v>
      </c>
      <c r="F424" s="73" t="s">
        <v>81</v>
      </c>
      <c r="G424" s="89" t="s">
        <v>986</v>
      </c>
      <c r="H424" s="94" t="s">
        <v>73</v>
      </c>
      <c r="I424" s="82" t="s">
        <v>72</v>
      </c>
      <c r="J424" s="74" t="s">
        <v>989</v>
      </c>
      <c r="K424" s="74" t="s">
        <v>989</v>
      </c>
      <c r="L424" s="93" t="str">
        <f t="shared" si="24"/>
        <v>Non Lead</v>
      </c>
      <c r="M424" s="109"/>
      <c r="N424" s="73"/>
      <c r="O424" s="73"/>
      <c r="P424" s="73"/>
      <c r="Q424" s="72"/>
      <c r="R424" s="73"/>
      <c r="S424" s="98" t="str">
        <f>IF(OR(B424="",$C$3="",$G$3=""),"ERROR",IF(AND(B424='Dropdown Answer Key'!$B$12,OR(E424="Lead",E424="U, May have L",E424="COM",E424="")),"Lead",IF(AND(B424='Dropdown Answer Key'!$B$12,OR(AND(E424="GALV",H424="Y"),AND(E424="GALV",H424="UN"),AND(E424="GALV",H424=""))),"GRR",IF(AND(B424='Dropdown Answer Key'!$B$12,E424="Unknown"),"Unknown SL",IF(AND(B424='Dropdown Answer Key'!$B$13,OR(F424="Lead",F424="U, May have L",F424="COM",F424="")),"Lead",IF(AND(B424='Dropdown Answer Key'!$B$13,OR(AND(F424="GALV",H424="Y"),AND(F424="GALV",H424="UN"),AND(F424="GALV",H424=""))),"GRR",IF(AND(B424='Dropdown Answer Key'!$B$13,F424="Unknown"),"Unknown SL",IF(AND(B424='Dropdown Answer Key'!$B$14,OR(E424="Lead",E424="U, May have L",E424="COM",E424="")),"Lead",IF(AND(B424='Dropdown Answer Key'!$B$14,OR(F424="Lead",F424="U, May have L",F424="COM",F424="")),"Lead",IF(AND(B424='Dropdown Answer Key'!$B$14,OR(AND(E424="GALV",H424="Y"),AND(E424="GALV",H424="UN"),AND(E424="GALV",H424=""),AND(F424="GALV",H424="Y"),AND(F424="GALV",H424="UN"),AND(F424="GALV",H424=""),AND(F424="GALV",I424="Y"),AND(F424="GALV",I424="UN"),AND(F424="GALV",I424=""))),"GRR",IF(AND(B424='Dropdown Answer Key'!$B$14,OR(E424="Unknown",F424="Unknown")),"Unknown SL","Non Lead")))))))))))</f>
        <v>Non Lead</v>
      </c>
      <c r="T424" s="75" t="str">
        <f>IF(OR(M424="",Q424="",S424="ERROR"),"BLANK",IF((AND(M424='Dropdown Answer Key'!$B$25,OR('Service Line Inventory'!S424="Lead",S424="Unknown SL"))),"Tier 1",IF(AND('Service Line Inventory'!M424='Dropdown Answer Key'!$B$26,OR('Service Line Inventory'!S424="Lead",S424="Unknown SL")),"Tier 2",IF(AND('Service Line Inventory'!M424='Dropdown Answer Key'!$B$27,OR('Service Line Inventory'!S424="Lead",S424="Unknown SL")),"Tier 2",IF('Service Line Inventory'!S424="GRR","Tier 3",IF((AND('Service Line Inventory'!M424='Dropdown Answer Key'!$B$25,'Service Line Inventory'!Q424='Dropdown Answer Key'!$M$25,O424='Dropdown Answer Key'!$G$27,'Service Line Inventory'!P424='Dropdown Answer Key'!$J$27,S424="Non Lead")),"Tier 4",IF((AND('Service Line Inventory'!M424='Dropdown Answer Key'!$B$25,'Service Line Inventory'!Q424='Dropdown Answer Key'!$M$25,O424='Dropdown Answer Key'!$G$27,S424="Non Lead")),"Tier 4",IF((AND('Service Line Inventory'!M424='Dropdown Answer Key'!$B$25,'Service Line Inventory'!Q424='Dropdown Answer Key'!$M$25,'Service Line Inventory'!P424='Dropdown Answer Key'!$J$27,S424="Non Lead")),"Tier 4","Tier 5"))))))))</f>
        <v>BLANK</v>
      </c>
      <c r="U424" s="101" t="str">
        <f t="shared" si="25"/>
        <v>NO</v>
      </c>
      <c r="V424" s="75" t="str">
        <f t="shared" si="26"/>
        <v>NO</v>
      </c>
      <c r="W424" s="75" t="str">
        <f t="shared" si="27"/>
        <v>NO</v>
      </c>
      <c r="X424" s="107"/>
      <c r="Y424" s="76"/>
      <c r="Z424" s="77"/>
    </row>
    <row r="425" spans="1:26" x14ac:dyDescent="0.3">
      <c r="A425" s="47">
        <v>19050</v>
      </c>
      <c r="B425" s="73" t="s">
        <v>76</v>
      </c>
      <c r="C425" s="125" t="s">
        <v>604</v>
      </c>
      <c r="D425" s="73" t="s">
        <v>73</v>
      </c>
      <c r="E425" s="73" t="s">
        <v>81</v>
      </c>
      <c r="F425" s="73" t="s">
        <v>81</v>
      </c>
      <c r="G425" s="89" t="s">
        <v>986</v>
      </c>
      <c r="H425" s="94" t="s">
        <v>73</v>
      </c>
      <c r="I425" s="82" t="s">
        <v>72</v>
      </c>
      <c r="J425" s="74" t="s">
        <v>989</v>
      </c>
      <c r="K425" s="74" t="s">
        <v>989</v>
      </c>
      <c r="L425" s="94" t="str">
        <f t="shared" si="24"/>
        <v>Non Lead</v>
      </c>
      <c r="M425" s="110"/>
      <c r="N425" s="82"/>
      <c r="O425" s="82"/>
      <c r="P425" s="82"/>
      <c r="Q425" s="81"/>
      <c r="R425" s="82"/>
      <c r="S425" s="113" t="str">
        <f>IF(OR(B425="",$C$3="",$G$3=""),"ERROR",IF(AND(B425='Dropdown Answer Key'!$B$12,OR(E425="Lead",E425="U, May have L",E425="COM",E425="")),"Lead",IF(AND(B425='Dropdown Answer Key'!$B$12,OR(AND(E425="GALV",H425="Y"),AND(E425="GALV",H425="UN"),AND(E425="GALV",H425=""))),"GRR",IF(AND(B425='Dropdown Answer Key'!$B$12,E425="Unknown"),"Unknown SL",IF(AND(B425='Dropdown Answer Key'!$B$13,OR(F425="Lead",F425="U, May have L",F425="COM",F425="")),"Lead",IF(AND(B425='Dropdown Answer Key'!$B$13,OR(AND(F425="GALV",H425="Y"),AND(F425="GALV",H425="UN"),AND(F425="GALV",H425=""))),"GRR",IF(AND(B425='Dropdown Answer Key'!$B$13,F425="Unknown"),"Unknown SL",IF(AND(B425='Dropdown Answer Key'!$B$14,OR(E425="Lead",E425="U, May have L",E425="COM",E425="")),"Lead",IF(AND(B425='Dropdown Answer Key'!$B$14,OR(F425="Lead",F425="U, May have L",F425="COM",F425="")),"Lead",IF(AND(B425='Dropdown Answer Key'!$B$14,OR(AND(E425="GALV",H425="Y"),AND(E425="GALV",H425="UN"),AND(E425="GALV",H425=""),AND(F425="GALV",H425="Y"),AND(F425="GALV",H425="UN"),AND(F425="GALV",H425=""),AND(F425="GALV",I425="Y"),AND(F425="GALV",I425="UN"),AND(F425="GALV",I425=""))),"GRR",IF(AND(B425='Dropdown Answer Key'!$B$14,OR(E425="Unknown",F425="Unknown")),"Unknown SL","Non Lead")))))))))))</f>
        <v>Non Lead</v>
      </c>
      <c r="T425" s="114" t="str">
        <f>IF(OR(M425="",Q425="",S425="ERROR"),"BLANK",IF((AND(M425='Dropdown Answer Key'!$B$25,OR('Service Line Inventory'!S425="Lead",S425="Unknown SL"))),"Tier 1",IF(AND('Service Line Inventory'!M425='Dropdown Answer Key'!$B$26,OR('Service Line Inventory'!S425="Lead",S425="Unknown SL")),"Tier 2",IF(AND('Service Line Inventory'!M425='Dropdown Answer Key'!$B$27,OR('Service Line Inventory'!S425="Lead",S425="Unknown SL")),"Tier 2",IF('Service Line Inventory'!S425="GRR","Tier 3",IF((AND('Service Line Inventory'!M425='Dropdown Answer Key'!$B$25,'Service Line Inventory'!Q425='Dropdown Answer Key'!$M$25,O425='Dropdown Answer Key'!$G$27,'Service Line Inventory'!P425='Dropdown Answer Key'!$J$27,S425="Non Lead")),"Tier 4",IF((AND('Service Line Inventory'!M425='Dropdown Answer Key'!$B$25,'Service Line Inventory'!Q425='Dropdown Answer Key'!$M$25,O425='Dropdown Answer Key'!$G$27,S425="Non Lead")),"Tier 4",IF((AND('Service Line Inventory'!M425='Dropdown Answer Key'!$B$25,'Service Line Inventory'!Q425='Dropdown Answer Key'!$M$25,'Service Line Inventory'!P425='Dropdown Answer Key'!$J$27,S425="Non Lead")),"Tier 4","Tier 5"))))))))</f>
        <v>BLANK</v>
      </c>
      <c r="U425" s="115" t="str">
        <f t="shared" si="25"/>
        <v>NO</v>
      </c>
      <c r="V425" s="114" t="str">
        <f t="shared" si="26"/>
        <v>NO</v>
      </c>
      <c r="W425" s="114" t="str">
        <f t="shared" si="27"/>
        <v>NO</v>
      </c>
      <c r="X425" s="108"/>
      <c r="Y425" s="97"/>
      <c r="Z425" s="77"/>
    </row>
    <row r="426" spans="1:26" x14ac:dyDescent="0.3">
      <c r="A426" s="47">
        <v>19100</v>
      </c>
      <c r="B426" s="73" t="s">
        <v>76</v>
      </c>
      <c r="C426" s="125" t="s">
        <v>605</v>
      </c>
      <c r="D426" s="73" t="s">
        <v>73</v>
      </c>
      <c r="E426" s="73" t="s">
        <v>81</v>
      </c>
      <c r="F426" s="73" t="s">
        <v>81</v>
      </c>
      <c r="G426" s="89" t="s">
        <v>986</v>
      </c>
      <c r="H426" s="94" t="s">
        <v>73</v>
      </c>
      <c r="I426" s="82" t="s">
        <v>72</v>
      </c>
      <c r="J426" s="74" t="s">
        <v>989</v>
      </c>
      <c r="K426" s="74" t="s">
        <v>989</v>
      </c>
      <c r="L426" s="93" t="str">
        <f t="shared" si="24"/>
        <v>Non Lead</v>
      </c>
      <c r="M426" s="109"/>
      <c r="N426" s="73"/>
      <c r="O426" s="73"/>
      <c r="P426" s="73"/>
      <c r="Q426" s="72"/>
      <c r="R426" s="73"/>
      <c r="S426" s="98" t="str">
        <f>IF(OR(B426="",$C$3="",$G$3=""),"ERROR",IF(AND(B426='Dropdown Answer Key'!$B$12,OR(E426="Lead",E426="U, May have L",E426="COM",E426="")),"Lead",IF(AND(B426='Dropdown Answer Key'!$B$12,OR(AND(E426="GALV",H426="Y"),AND(E426="GALV",H426="UN"),AND(E426="GALV",H426=""))),"GRR",IF(AND(B426='Dropdown Answer Key'!$B$12,E426="Unknown"),"Unknown SL",IF(AND(B426='Dropdown Answer Key'!$B$13,OR(F426="Lead",F426="U, May have L",F426="COM",F426="")),"Lead",IF(AND(B426='Dropdown Answer Key'!$B$13,OR(AND(F426="GALV",H426="Y"),AND(F426="GALV",H426="UN"),AND(F426="GALV",H426=""))),"GRR",IF(AND(B426='Dropdown Answer Key'!$B$13,F426="Unknown"),"Unknown SL",IF(AND(B426='Dropdown Answer Key'!$B$14,OR(E426="Lead",E426="U, May have L",E426="COM",E426="")),"Lead",IF(AND(B426='Dropdown Answer Key'!$B$14,OR(F426="Lead",F426="U, May have L",F426="COM",F426="")),"Lead",IF(AND(B426='Dropdown Answer Key'!$B$14,OR(AND(E426="GALV",H426="Y"),AND(E426="GALV",H426="UN"),AND(E426="GALV",H426=""),AND(F426="GALV",H426="Y"),AND(F426="GALV",H426="UN"),AND(F426="GALV",H426=""),AND(F426="GALV",I426="Y"),AND(F426="GALV",I426="UN"),AND(F426="GALV",I426=""))),"GRR",IF(AND(B426='Dropdown Answer Key'!$B$14,OR(E426="Unknown",F426="Unknown")),"Unknown SL","Non Lead")))))))))))</f>
        <v>Non Lead</v>
      </c>
      <c r="T426" s="75" t="str">
        <f>IF(OR(M426="",Q426="",S426="ERROR"),"BLANK",IF((AND(M426='Dropdown Answer Key'!$B$25,OR('Service Line Inventory'!S426="Lead",S426="Unknown SL"))),"Tier 1",IF(AND('Service Line Inventory'!M426='Dropdown Answer Key'!$B$26,OR('Service Line Inventory'!S426="Lead",S426="Unknown SL")),"Tier 2",IF(AND('Service Line Inventory'!M426='Dropdown Answer Key'!$B$27,OR('Service Line Inventory'!S426="Lead",S426="Unknown SL")),"Tier 2",IF('Service Line Inventory'!S426="GRR","Tier 3",IF((AND('Service Line Inventory'!M426='Dropdown Answer Key'!$B$25,'Service Line Inventory'!Q426='Dropdown Answer Key'!$M$25,O426='Dropdown Answer Key'!$G$27,'Service Line Inventory'!P426='Dropdown Answer Key'!$J$27,S426="Non Lead")),"Tier 4",IF((AND('Service Line Inventory'!M426='Dropdown Answer Key'!$B$25,'Service Line Inventory'!Q426='Dropdown Answer Key'!$M$25,O426='Dropdown Answer Key'!$G$27,S426="Non Lead")),"Tier 4",IF((AND('Service Line Inventory'!M426='Dropdown Answer Key'!$B$25,'Service Line Inventory'!Q426='Dropdown Answer Key'!$M$25,'Service Line Inventory'!P426='Dropdown Answer Key'!$J$27,S426="Non Lead")),"Tier 4","Tier 5"))))))))</f>
        <v>BLANK</v>
      </c>
      <c r="U426" s="101" t="str">
        <f t="shared" si="25"/>
        <v>NO</v>
      </c>
      <c r="V426" s="75" t="str">
        <f t="shared" si="26"/>
        <v>NO</v>
      </c>
      <c r="W426" s="75" t="str">
        <f t="shared" si="27"/>
        <v>NO</v>
      </c>
      <c r="X426" s="107"/>
      <c r="Y426" s="76"/>
      <c r="Z426" s="77"/>
    </row>
    <row r="427" spans="1:26" x14ac:dyDescent="0.3">
      <c r="A427" s="47">
        <v>19150</v>
      </c>
      <c r="B427" s="73" t="s">
        <v>76</v>
      </c>
      <c r="C427" s="125" t="s">
        <v>606</v>
      </c>
      <c r="D427" s="73" t="s">
        <v>73</v>
      </c>
      <c r="E427" s="73" t="s">
        <v>81</v>
      </c>
      <c r="F427" s="73" t="s">
        <v>81</v>
      </c>
      <c r="G427" s="89" t="s">
        <v>986</v>
      </c>
      <c r="H427" s="94" t="s">
        <v>73</v>
      </c>
      <c r="I427" s="82" t="s">
        <v>72</v>
      </c>
      <c r="J427" s="74" t="s">
        <v>989</v>
      </c>
      <c r="K427" s="74" t="s">
        <v>989</v>
      </c>
      <c r="L427" s="94" t="str">
        <f t="shared" si="24"/>
        <v>Non Lead</v>
      </c>
      <c r="M427" s="110"/>
      <c r="N427" s="82"/>
      <c r="O427" s="82"/>
      <c r="P427" s="82"/>
      <c r="Q427" s="81"/>
      <c r="R427" s="82"/>
      <c r="S427" s="113" t="str">
        <f>IF(OR(B427="",$C$3="",$G$3=""),"ERROR",IF(AND(B427='Dropdown Answer Key'!$B$12,OR(E427="Lead",E427="U, May have L",E427="COM",E427="")),"Lead",IF(AND(B427='Dropdown Answer Key'!$B$12,OR(AND(E427="GALV",H427="Y"),AND(E427="GALV",H427="UN"),AND(E427="GALV",H427=""))),"GRR",IF(AND(B427='Dropdown Answer Key'!$B$12,E427="Unknown"),"Unknown SL",IF(AND(B427='Dropdown Answer Key'!$B$13,OR(F427="Lead",F427="U, May have L",F427="COM",F427="")),"Lead",IF(AND(B427='Dropdown Answer Key'!$B$13,OR(AND(F427="GALV",H427="Y"),AND(F427="GALV",H427="UN"),AND(F427="GALV",H427=""))),"GRR",IF(AND(B427='Dropdown Answer Key'!$B$13,F427="Unknown"),"Unknown SL",IF(AND(B427='Dropdown Answer Key'!$B$14,OR(E427="Lead",E427="U, May have L",E427="COM",E427="")),"Lead",IF(AND(B427='Dropdown Answer Key'!$B$14,OR(F427="Lead",F427="U, May have L",F427="COM",F427="")),"Lead",IF(AND(B427='Dropdown Answer Key'!$B$14,OR(AND(E427="GALV",H427="Y"),AND(E427="GALV",H427="UN"),AND(E427="GALV",H427=""),AND(F427="GALV",H427="Y"),AND(F427="GALV",H427="UN"),AND(F427="GALV",H427=""),AND(F427="GALV",I427="Y"),AND(F427="GALV",I427="UN"),AND(F427="GALV",I427=""))),"GRR",IF(AND(B427='Dropdown Answer Key'!$B$14,OR(E427="Unknown",F427="Unknown")),"Unknown SL","Non Lead")))))))))))</f>
        <v>Non Lead</v>
      </c>
      <c r="T427" s="114" t="str">
        <f>IF(OR(M427="",Q427="",S427="ERROR"),"BLANK",IF((AND(M427='Dropdown Answer Key'!$B$25,OR('Service Line Inventory'!S427="Lead",S427="Unknown SL"))),"Tier 1",IF(AND('Service Line Inventory'!M427='Dropdown Answer Key'!$B$26,OR('Service Line Inventory'!S427="Lead",S427="Unknown SL")),"Tier 2",IF(AND('Service Line Inventory'!M427='Dropdown Answer Key'!$B$27,OR('Service Line Inventory'!S427="Lead",S427="Unknown SL")),"Tier 2",IF('Service Line Inventory'!S427="GRR","Tier 3",IF((AND('Service Line Inventory'!M427='Dropdown Answer Key'!$B$25,'Service Line Inventory'!Q427='Dropdown Answer Key'!$M$25,O427='Dropdown Answer Key'!$G$27,'Service Line Inventory'!P427='Dropdown Answer Key'!$J$27,S427="Non Lead")),"Tier 4",IF((AND('Service Line Inventory'!M427='Dropdown Answer Key'!$B$25,'Service Line Inventory'!Q427='Dropdown Answer Key'!$M$25,O427='Dropdown Answer Key'!$G$27,S427="Non Lead")),"Tier 4",IF((AND('Service Line Inventory'!M427='Dropdown Answer Key'!$B$25,'Service Line Inventory'!Q427='Dropdown Answer Key'!$M$25,'Service Line Inventory'!P427='Dropdown Answer Key'!$J$27,S427="Non Lead")),"Tier 4","Tier 5"))))))))</f>
        <v>BLANK</v>
      </c>
      <c r="U427" s="115" t="str">
        <f t="shared" si="25"/>
        <v>NO</v>
      </c>
      <c r="V427" s="114" t="str">
        <f t="shared" si="26"/>
        <v>NO</v>
      </c>
      <c r="W427" s="114" t="str">
        <f t="shared" si="27"/>
        <v>NO</v>
      </c>
      <c r="X427" s="108"/>
      <c r="Y427" s="97"/>
      <c r="Z427" s="77"/>
    </row>
    <row r="428" spans="1:26" x14ac:dyDescent="0.3">
      <c r="A428" s="47">
        <v>19200</v>
      </c>
      <c r="B428" s="73" t="s">
        <v>76</v>
      </c>
      <c r="C428" s="125" t="s">
        <v>607</v>
      </c>
      <c r="D428" s="73" t="s">
        <v>73</v>
      </c>
      <c r="E428" s="73" t="s">
        <v>81</v>
      </c>
      <c r="F428" s="73" t="s">
        <v>81</v>
      </c>
      <c r="G428" s="89" t="s">
        <v>988</v>
      </c>
      <c r="H428" s="94" t="s">
        <v>73</v>
      </c>
      <c r="I428" s="82" t="s">
        <v>72</v>
      </c>
      <c r="J428" s="74" t="s">
        <v>989</v>
      </c>
      <c r="K428" s="74" t="s">
        <v>989</v>
      </c>
      <c r="L428" s="93" t="str">
        <f t="shared" si="24"/>
        <v>Non Lead</v>
      </c>
      <c r="M428" s="109"/>
      <c r="N428" s="73"/>
      <c r="O428" s="73"/>
      <c r="P428" s="73"/>
      <c r="Q428" s="72"/>
      <c r="R428" s="73"/>
      <c r="S428" s="98" t="str">
        <f>IF(OR(B428="",$C$3="",$G$3=""),"ERROR",IF(AND(B428='Dropdown Answer Key'!$B$12,OR(E428="Lead",E428="U, May have L",E428="COM",E428="")),"Lead",IF(AND(B428='Dropdown Answer Key'!$B$12,OR(AND(E428="GALV",H428="Y"),AND(E428="GALV",H428="UN"),AND(E428="GALV",H428=""))),"GRR",IF(AND(B428='Dropdown Answer Key'!$B$12,E428="Unknown"),"Unknown SL",IF(AND(B428='Dropdown Answer Key'!$B$13,OR(F428="Lead",F428="U, May have L",F428="COM",F428="")),"Lead",IF(AND(B428='Dropdown Answer Key'!$B$13,OR(AND(F428="GALV",H428="Y"),AND(F428="GALV",H428="UN"),AND(F428="GALV",H428=""))),"GRR",IF(AND(B428='Dropdown Answer Key'!$B$13,F428="Unknown"),"Unknown SL",IF(AND(B428='Dropdown Answer Key'!$B$14,OR(E428="Lead",E428="U, May have L",E428="COM",E428="")),"Lead",IF(AND(B428='Dropdown Answer Key'!$B$14,OR(F428="Lead",F428="U, May have L",F428="COM",F428="")),"Lead",IF(AND(B428='Dropdown Answer Key'!$B$14,OR(AND(E428="GALV",H428="Y"),AND(E428="GALV",H428="UN"),AND(E428="GALV",H428=""),AND(F428="GALV",H428="Y"),AND(F428="GALV",H428="UN"),AND(F428="GALV",H428=""),AND(F428="GALV",I428="Y"),AND(F428="GALV",I428="UN"),AND(F428="GALV",I428=""))),"GRR",IF(AND(B428='Dropdown Answer Key'!$B$14,OR(E428="Unknown",F428="Unknown")),"Unknown SL","Non Lead")))))))))))</f>
        <v>Non Lead</v>
      </c>
      <c r="T428" s="75" t="str">
        <f>IF(OR(M428="",Q428="",S428="ERROR"),"BLANK",IF((AND(M428='Dropdown Answer Key'!$B$25,OR('Service Line Inventory'!S428="Lead",S428="Unknown SL"))),"Tier 1",IF(AND('Service Line Inventory'!M428='Dropdown Answer Key'!$B$26,OR('Service Line Inventory'!S428="Lead",S428="Unknown SL")),"Tier 2",IF(AND('Service Line Inventory'!M428='Dropdown Answer Key'!$B$27,OR('Service Line Inventory'!S428="Lead",S428="Unknown SL")),"Tier 2",IF('Service Line Inventory'!S428="GRR","Tier 3",IF((AND('Service Line Inventory'!M428='Dropdown Answer Key'!$B$25,'Service Line Inventory'!Q428='Dropdown Answer Key'!$M$25,O428='Dropdown Answer Key'!$G$27,'Service Line Inventory'!P428='Dropdown Answer Key'!$J$27,S428="Non Lead")),"Tier 4",IF((AND('Service Line Inventory'!M428='Dropdown Answer Key'!$B$25,'Service Line Inventory'!Q428='Dropdown Answer Key'!$M$25,O428='Dropdown Answer Key'!$G$27,S428="Non Lead")),"Tier 4",IF((AND('Service Line Inventory'!M428='Dropdown Answer Key'!$B$25,'Service Line Inventory'!Q428='Dropdown Answer Key'!$M$25,'Service Line Inventory'!P428='Dropdown Answer Key'!$J$27,S428="Non Lead")),"Tier 4","Tier 5"))))))))</f>
        <v>BLANK</v>
      </c>
      <c r="U428" s="101" t="str">
        <f t="shared" si="25"/>
        <v>NO</v>
      </c>
      <c r="V428" s="75" t="str">
        <f t="shared" si="26"/>
        <v>NO</v>
      </c>
      <c r="W428" s="75" t="str">
        <f t="shared" si="27"/>
        <v>NO</v>
      </c>
      <c r="X428" s="107"/>
      <c r="Y428" s="76"/>
      <c r="Z428" s="77"/>
    </row>
    <row r="429" spans="1:26" x14ac:dyDescent="0.3">
      <c r="A429" s="47">
        <v>19250</v>
      </c>
      <c r="B429" s="73" t="s">
        <v>76</v>
      </c>
      <c r="C429" s="125" t="s">
        <v>608</v>
      </c>
      <c r="D429" s="73" t="s">
        <v>73</v>
      </c>
      <c r="E429" s="73" t="s">
        <v>81</v>
      </c>
      <c r="F429" s="73" t="s">
        <v>81</v>
      </c>
      <c r="G429" s="89" t="s">
        <v>988</v>
      </c>
      <c r="H429" s="94" t="s">
        <v>73</v>
      </c>
      <c r="I429" s="82" t="s">
        <v>72</v>
      </c>
      <c r="J429" s="74" t="s">
        <v>989</v>
      </c>
      <c r="K429" s="74" t="s">
        <v>989</v>
      </c>
      <c r="L429" s="94" t="str">
        <f t="shared" si="24"/>
        <v>Non Lead</v>
      </c>
      <c r="M429" s="110"/>
      <c r="N429" s="82"/>
      <c r="O429" s="82"/>
      <c r="P429" s="82"/>
      <c r="Q429" s="81"/>
      <c r="R429" s="82"/>
      <c r="S429" s="113" t="str">
        <f>IF(OR(B429="",$C$3="",$G$3=""),"ERROR",IF(AND(B429='Dropdown Answer Key'!$B$12,OR(E429="Lead",E429="U, May have L",E429="COM",E429="")),"Lead",IF(AND(B429='Dropdown Answer Key'!$B$12,OR(AND(E429="GALV",H429="Y"),AND(E429="GALV",H429="UN"),AND(E429="GALV",H429=""))),"GRR",IF(AND(B429='Dropdown Answer Key'!$B$12,E429="Unknown"),"Unknown SL",IF(AND(B429='Dropdown Answer Key'!$B$13,OR(F429="Lead",F429="U, May have L",F429="COM",F429="")),"Lead",IF(AND(B429='Dropdown Answer Key'!$B$13,OR(AND(F429="GALV",H429="Y"),AND(F429="GALV",H429="UN"),AND(F429="GALV",H429=""))),"GRR",IF(AND(B429='Dropdown Answer Key'!$B$13,F429="Unknown"),"Unknown SL",IF(AND(B429='Dropdown Answer Key'!$B$14,OR(E429="Lead",E429="U, May have L",E429="COM",E429="")),"Lead",IF(AND(B429='Dropdown Answer Key'!$B$14,OR(F429="Lead",F429="U, May have L",F429="COM",F429="")),"Lead",IF(AND(B429='Dropdown Answer Key'!$B$14,OR(AND(E429="GALV",H429="Y"),AND(E429="GALV",H429="UN"),AND(E429="GALV",H429=""),AND(F429="GALV",H429="Y"),AND(F429="GALV",H429="UN"),AND(F429="GALV",H429=""),AND(F429="GALV",I429="Y"),AND(F429="GALV",I429="UN"),AND(F429="GALV",I429=""))),"GRR",IF(AND(B429='Dropdown Answer Key'!$B$14,OR(E429="Unknown",F429="Unknown")),"Unknown SL","Non Lead")))))))))))</f>
        <v>Non Lead</v>
      </c>
      <c r="T429" s="114" t="str">
        <f>IF(OR(M429="",Q429="",S429="ERROR"),"BLANK",IF((AND(M429='Dropdown Answer Key'!$B$25,OR('Service Line Inventory'!S429="Lead",S429="Unknown SL"))),"Tier 1",IF(AND('Service Line Inventory'!M429='Dropdown Answer Key'!$B$26,OR('Service Line Inventory'!S429="Lead",S429="Unknown SL")),"Tier 2",IF(AND('Service Line Inventory'!M429='Dropdown Answer Key'!$B$27,OR('Service Line Inventory'!S429="Lead",S429="Unknown SL")),"Tier 2",IF('Service Line Inventory'!S429="GRR","Tier 3",IF((AND('Service Line Inventory'!M429='Dropdown Answer Key'!$B$25,'Service Line Inventory'!Q429='Dropdown Answer Key'!$M$25,O429='Dropdown Answer Key'!$G$27,'Service Line Inventory'!P429='Dropdown Answer Key'!$J$27,S429="Non Lead")),"Tier 4",IF((AND('Service Line Inventory'!M429='Dropdown Answer Key'!$B$25,'Service Line Inventory'!Q429='Dropdown Answer Key'!$M$25,O429='Dropdown Answer Key'!$G$27,S429="Non Lead")),"Tier 4",IF((AND('Service Line Inventory'!M429='Dropdown Answer Key'!$B$25,'Service Line Inventory'!Q429='Dropdown Answer Key'!$M$25,'Service Line Inventory'!P429='Dropdown Answer Key'!$J$27,S429="Non Lead")),"Tier 4","Tier 5"))))))))</f>
        <v>BLANK</v>
      </c>
      <c r="U429" s="115" t="str">
        <f t="shared" si="25"/>
        <v>NO</v>
      </c>
      <c r="V429" s="114" t="str">
        <f t="shared" si="26"/>
        <v>NO</v>
      </c>
      <c r="W429" s="114" t="str">
        <f t="shared" si="27"/>
        <v>NO</v>
      </c>
      <c r="X429" s="108"/>
      <c r="Y429" s="97"/>
      <c r="Z429" s="77"/>
    </row>
    <row r="430" spans="1:26" x14ac:dyDescent="0.3">
      <c r="A430" s="47">
        <v>19300</v>
      </c>
      <c r="B430" s="73" t="s">
        <v>76</v>
      </c>
      <c r="C430" s="125" t="s">
        <v>609</v>
      </c>
      <c r="D430" s="73" t="s">
        <v>73</v>
      </c>
      <c r="E430" s="73" t="s">
        <v>81</v>
      </c>
      <c r="F430" s="73" t="s">
        <v>81</v>
      </c>
      <c r="G430" s="89" t="s">
        <v>988</v>
      </c>
      <c r="H430" s="94" t="s">
        <v>73</v>
      </c>
      <c r="I430" s="82" t="s">
        <v>72</v>
      </c>
      <c r="J430" s="74" t="s">
        <v>989</v>
      </c>
      <c r="K430" s="74" t="s">
        <v>989</v>
      </c>
      <c r="L430" s="93" t="str">
        <f t="shared" si="24"/>
        <v>Non Lead</v>
      </c>
      <c r="M430" s="109"/>
      <c r="N430" s="73"/>
      <c r="O430" s="73"/>
      <c r="P430" s="73"/>
      <c r="Q430" s="72"/>
      <c r="R430" s="73"/>
      <c r="S430" s="98" t="str">
        <f>IF(OR(B430="",$C$3="",$G$3=""),"ERROR",IF(AND(B430='Dropdown Answer Key'!$B$12,OR(E430="Lead",E430="U, May have L",E430="COM",E430="")),"Lead",IF(AND(B430='Dropdown Answer Key'!$B$12,OR(AND(E430="GALV",H430="Y"),AND(E430="GALV",H430="UN"),AND(E430="GALV",H430=""))),"GRR",IF(AND(B430='Dropdown Answer Key'!$B$12,E430="Unknown"),"Unknown SL",IF(AND(B430='Dropdown Answer Key'!$B$13,OR(F430="Lead",F430="U, May have L",F430="COM",F430="")),"Lead",IF(AND(B430='Dropdown Answer Key'!$B$13,OR(AND(F430="GALV",H430="Y"),AND(F430="GALV",H430="UN"),AND(F430="GALV",H430=""))),"GRR",IF(AND(B430='Dropdown Answer Key'!$B$13,F430="Unknown"),"Unknown SL",IF(AND(B430='Dropdown Answer Key'!$B$14,OR(E430="Lead",E430="U, May have L",E430="COM",E430="")),"Lead",IF(AND(B430='Dropdown Answer Key'!$B$14,OR(F430="Lead",F430="U, May have L",F430="COM",F430="")),"Lead",IF(AND(B430='Dropdown Answer Key'!$B$14,OR(AND(E430="GALV",H430="Y"),AND(E430="GALV",H430="UN"),AND(E430="GALV",H430=""),AND(F430="GALV",H430="Y"),AND(F430="GALV",H430="UN"),AND(F430="GALV",H430=""),AND(F430="GALV",I430="Y"),AND(F430="GALV",I430="UN"),AND(F430="GALV",I430=""))),"GRR",IF(AND(B430='Dropdown Answer Key'!$B$14,OR(E430="Unknown",F430="Unknown")),"Unknown SL","Non Lead")))))))))))</f>
        <v>Non Lead</v>
      </c>
      <c r="T430" s="75" t="str">
        <f>IF(OR(M430="",Q430="",S430="ERROR"),"BLANK",IF((AND(M430='Dropdown Answer Key'!$B$25,OR('Service Line Inventory'!S430="Lead",S430="Unknown SL"))),"Tier 1",IF(AND('Service Line Inventory'!M430='Dropdown Answer Key'!$B$26,OR('Service Line Inventory'!S430="Lead",S430="Unknown SL")),"Tier 2",IF(AND('Service Line Inventory'!M430='Dropdown Answer Key'!$B$27,OR('Service Line Inventory'!S430="Lead",S430="Unknown SL")),"Tier 2",IF('Service Line Inventory'!S430="GRR","Tier 3",IF((AND('Service Line Inventory'!M430='Dropdown Answer Key'!$B$25,'Service Line Inventory'!Q430='Dropdown Answer Key'!$M$25,O430='Dropdown Answer Key'!$G$27,'Service Line Inventory'!P430='Dropdown Answer Key'!$J$27,S430="Non Lead")),"Tier 4",IF((AND('Service Line Inventory'!M430='Dropdown Answer Key'!$B$25,'Service Line Inventory'!Q430='Dropdown Answer Key'!$M$25,O430='Dropdown Answer Key'!$G$27,S430="Non Lead")),"Tier 4",IF((AND('Service Line Inventory'!M430='Dropdown Answer Key'!$B$25,'Service Line Inventory'!Q430='Dropdown Answer Key'!$M$25,'Service Line Inventory'!P430='Dropdown Answer Key'!$J$27,S430="Non Lead")),"Tier 4","Tier 5"))))))))</f>
        <v>BLANK</v>
      </c>
      <c r="U430" s="101" t="str">
        <f t="shared" si="25"/>
        <v>NO</v>
      </c>
      <c r="V430" s="75" t="str">
        <f t="shared" si="26"/>
        <v>NO</v>
      </c>
      <c r="W430" s="75" t="str">
        <f t="shared" si="27"/>
        <v>NO</v>
      </c>
      <c r="X430" s="107"/>
      <c r="Y430" s="76"/>
      <c r="Z430" s="77"/>
    </row>
    <row r="431" spans="1:26" x14ac:dyDescent="0.3">
      <c r="A431" s="47">
        <v>19350</v>
      </c>
      <c r="B431" s="73" t="s">
        <v>76</v>
      </c>
      <c r="C431" s="125" t="s">
        <v>610</v>
      </c>
      <c r="D431" s="73" t="s">
        <v>73</v>
      </c>
      <c r="E431" s="73" t="s">
        <v>81</v>
      </c>
      <c r="F431" s="73" t="s">
        <v>81</v>
      </c>
      <c r="G431" s="89" t="s">
        <v>986</v>
      </c>
      <c r="H431" s="94" t="s">
        <v>73</v>
      </c>
      <c r="I431" s="82" t="s">
        <v>72</v>
      </c>
      <c r="J431" s="74" t="s">
        <v>989</v>
      </c>
      <c r="K431" s="74" t="s">
        <v>989</v>
      </c>
      <c r="L431" s="94" t="str">
        <f t="shared" si="24"/>
        <v>Non Lead</v>
      </c>
      <c r="M431" s="110"/>
      <c r="N431" s="82"/>
      <c r="O431" s="82"/>
      <c r="P431" s="82"/>
      <c r="Q431" s="81"/>
      <c r="R431" s="82"/>
      <c r="S431" s="113" t="str">
        <f>IF(OR(B431="",$C$3="",$G$3=""),"ERROR",IF(AND(B431='Dropdown Answer Key'!$B$12,OR(E431="Lead",E431="U, May have L",E431="COM",E431="")),"Lead",IF(AND(B431='Dropdown Answer Key'!$B$12,OR(AND(E431="GALV",H431="Y"),AND(E431="GALV",H431="UN"),AND(E431="GALV",H431=""))),"GRR",IF(AND(B431='Dropdown Answer Key'!$B$12,E431="Unknown"),"Unknown SL",IF(AND(B431='Dropdown Answer Key'!$B$13,OR(F431="Lead",F431="U, May have L",F431="COM",F431="")),"Lead",IF(AND(B431='Dropdown Answer Key'!$B$13,OR(AND(F431="GALV",H431="Y"),AND(F431="GALV",H431="UN"),AND(F431="GALV",H431=""))),"GRR",IF(AND(B431='Dropdown Answer Key'!$B$13,F431="Unknown"),"Unknown SL",IF(AND(B431='Dropdown Answer Key'!$B$14,OR(E431="Lead",E431="U, May have L",E431="COM",E431="")),"Lead",IF(AND(B431='Dropdown Answer Key'!$B$14,OR(F431="Lead",F431="U, May have L",F431="COM",F431="")),"Lead",IF(AND(B431='Dropdown Answer Key'!$B$14,OR(AND(E431="GALV",H431="Y"),AND(E431="GALV",H431="UN"),AND(E431="GALV",H431=""),AND(F431="GALV",H431="Y"),AND(F431="GALV",H431="UN"),AND(F431="GALV",H431=""),AND(F431="GALV",I431="Y"),AND(F431="GALV",I431="UN"),AND(F431="GALV",I431=""))),"GRR",IF(AND(B431='Dropdown Answer Key'!$B$14,OR(E431="Unknown",F431="Unknown")),"Unknown SL","Non Lead")))))))))))</f>
        <v>Non Lead</v>
      </c>
      <c r="T431" s="114" t="str">
        <f>IF(OR(M431="",Q431="",S431="ERROR"),"BLANK",IF((AND(M431='Dropdown Answer Key'!$B$25,OR('Service Line Inventory'!S431="Lead",S431="Unknown SL"))),"Tier 1",IF(AND('Service Line Inventory'!M431='Dropdown Answer Key'!$B$26,OR('Service Line Inventory'!S431="Lead",S431="Unknown SL")),"Tier 2",IF(AND('Service Line Inventory'!M431='Dropdown Answer Key'!$B$27,OR('Service Line Inventory'!S431="Lead",S431="Unknown SL")),"Tier 2",IF('Service Line Inventory'!S431="GRR","Tier 3",IF((AND('Service Line Inventory'!M431='Dropdown Answer Key'!$B$25,'Service Line Inventory'!Q431='Dropdown Answer Key'!$M$25,O431='Dropdown Answer Key'!$G$27,'Service Line Inventory'!P431='Dropdown Answer Key'!$J$27,S431="Non Lead")),"Tier 4",IF((AND('Service Line Inventory'!M431='Dropdown Answer Key'!$B$25,'Service Line Inventory'!Q431='Dropdown Answer Key'!$M$25,O431='Dropdown Answer Key'!$G$27,S431="Non Lead")),"Tier 4",IF((AND('Service Line Inventory'!M431='Dropdown Answer Key'!$B$25,'Service Line Inventory'!Q431='Dropdown Answer Key'!$M$25,'Service Line Inventory'!P431='Dropdown Answer Key'!$J$27,S431="Non Lead")),"Tier 4","Tier 5"))))))))</f>
        <v>BLANK</v>
      </c>
      <c r="U431" s="115" t="str">
        <f t="shared" si="25"/>
        <v>NO</v>
      </c>
      <c r="V431" s="114" t="str">
        <f t="shared" si="26"/>
        <v>NO</v>
      </c>
      <c r="W431" s="114" t="str">
        <f t="shared" si="27"/>
        <v>NO</v>
      </c>
      <c r="X431" s="108"/>
      <c r="Y431" s="97"/>
      <c r="Z431" s="77"/>
    </row>
    <row r="432" spans="1:26" x14ac:dyDescent="0.3">
      <c r="A432" s="47">
        <v>19400</v>
      </c>
      <c r="B432" s="73" t="s">
        <v>76</v>
      </c>
      <c r="C432" s="125" t="s">
        <v>611</v>
      </c>
      <c r="D432" s="73" t="s">
        <v>73</v>
      </c>
      <c r="E432" s="73" t="s">
        <v>81</v>
      </c>
      <c r="F432" s="73" t="s">
        <v>81</v>
      </c>
      <c r="G432" s="89" t="s">
        <v>986</v>
      </c>
      <c r="H432" s="94" t="s">
        <v>73</v>
      </c>
      <c r="I432" s="82" t="s">
        <v>72</v>
      </c>
      <c r="J432" s="74" t="s">
        <v>989</v>
      </c>
      <c r="K432" s="74" t="s">
        <v>989</v>
      </c>
      <c r="L432" s="93" t="str">
        <f t="shared" si="24"/>
        <v>Non Lead</v>
      </c>
      <c r="M432" s="109"/>
      <c r="N432" s="73"/>
      <c r="O432" s="73"/>
      <c r="P432" s="73"/>
      <c r="Q432" s="72"/>
      <c r="R432" s="73"/>
      <c r="S432" s="98" t="str">
        <f>IF(OR(B432="",$C$3="",$G$3=""),"ERROR",IF(AND(B432='Dropdown Answer Key'!$B$12,OR(E432="Lead",E432="U, May have L",E432="COM",E432="")),"Lead",IF(AND(B432='Dropdown Answer Key'!$B$12,OR(AND(E432="GALV",H432="Y"),AND(E432="GALV",H432="UN"),AND(E432="GALV",H432=""))),"GRR",IF(AND(B432='Dropdown Answer Key'!$B$12,E432="Unknown"),"Unknown SL",IF(AND(B432='Dropdown Answer Key'!$B$13,OR(F432="Lead",F432="U, May have L",F432="COM",F432="")),"Lead",IF(AND(B432='Dropdown Answer Key'!$B$13,OR(AND(F432="GALV",H432="Y"),AND(F432="GALV",H432="UN"),AND(F432="GALV",H432=""))),"GRR",IF(AND(B432='Dropdown Answer Key'!$B$13,F432="Unknown"),"Unknown SL",IF(AND(B432='Dropdown Answer Key'!$B$14,OR(E432="Lead",E432="U, May have L",E432="COM",E432="")),"Lead",IF(AND(B432='Dropdown Answer Key'!$B$14,OR(F432="Lead",F432="U, May have L",F432="COM",F432="")),"Lead",IF(AND(B432='Dropdown Answer Key'!$B$14,OR(AND(E432="GALV",H432="Y"),AND(E432="GALV",H432="UN"),AND(E432="GALV",H432=""),AND(F432="GALV",H432="Y"),AND(F432="GALV",H432="UN"),AND(F432="GALV",H432=""),AND(F432="GALV",I432="Y"),AND(F432="GALV",I432="UN"),AND(F432="GALV",I432=""))),"GRR",IF(AND(B432='Dropdown Answer Key'!$B$14,OR(E432="Unknown",F432="Unknown")),"Unknown SL","Non Lead")))))))))))</f>
        <v>Non Lead</v>
      </c>
      <c r="T432" s="75" t="str">
        <f>IF(OR(M432="",Q432="",S432="ERROR"),"BLANK",IF((AND(M432='Dropdown Answer Key'!$B$25,OR('Service Line Inventory'!S432="Lead",S432="Unknown SL"))),"Tier 1",IF(AND('Service Line Inventory'!M432='Dropdown Answer Key'!$B$26,OR('Service Line Inventory'!S432="Lead",S432="Unknown SL")),"Tier 2",IF(AND('Service Line Inventory'!M432='Dropdown Answer Key'!$B$27,OR('Service Line Inventory'!S432="Lead",S432="Unknown SL")),"Tier 2",IF('Service Line Inventory'!S432="GRR","Tier 3",IF((AND('Service Line Inventory'!M432='Dropdown Answer Key'!$B$25,'Service Line Inventory'!Q432='Dropdown Answer Key'!$M$25,O432='Dropdown Answer Key'!$G$27,'Service Line Inventory'!P432='Dropdown Answer Key'!$J$27,S432="Non Lead")),"Tier 4",IF((AND('Service Line Inventory'!M432='Dropdown Answer Key'!$B$25,'Service Line Inventory'!Q432='Dropdown Answer Key'!$M$25,O432='Dropdown Answer Key'!$G$27,S432="Non Lead")),"Tier 4",IF((AND('Service Line Inventory'!M432='Dropdown Answer Key'!$B$25,'Service Line Inventory'!Q432='Dropdown Answer Key'!$M$25,'Service Line Inventory'!P432='Dropdown Answer Key'!$J$27,S432="Non Lead")),"Tier 4","Tier 5"))))))))</f>
        <v>BLANK</v>
      </c>
      <c r="U432" s="101" t="str">
        <f t="shared" si="25"/>
        <v>NO</v>
      </c>
      <c r="V432" s="75" t="str">
        <f t="shared" si="26"/>
        <v>NO</v>
      </c>
      <c r="W432" s="75" t="str">
        <f t="shared" si="27"/>
        <v>NO</v>
      </c>
      <c r="X432" s="107"/>
      <c r="Y432" s="76"/>
      <c r="Z432" s="77"/>
    </row>
    <row r="433" spans="1:26" x14ac:dyDescent="0.3">
      <c r="A433" s="47">
        <v>19450</v>
      </c>
      <c r="B433" s="73" t="s">
        <v>76</v>
      </c>
      <c r="C433" s="125" t="s">
        <v>612</v>
      </c>
      <c r="D433" s="73" t="s">
        <v>73</v>
      </c>
      <c r="E433" s="73" t="s">
        <v>81</v>
      </c>
      <c r="F433" s="73" t="s">
        <v>81</v>
      </c>
      <c r="G433" s="89" t="s">
        <v>986</v>
      </c>
      <c r="H433" s="94" t="s">
        <v>73</v>
      </c>
      <c r="I433" s="82" t="s">
        <v>72</v>
      </c>
      <c r="J433" s="74" t="s">
        <v>989</v>
      </c>
      <c r="K433" s="74" t="s">
        <v>989</v>
      </c>
      <c r="L433" s="94" t="str">
        <f t="shared" si="24"/>
        <v>Non Lead</v>
      </c>
      <c r="M433" s="110"/>
      <c r="N433" s="82"/>
      <c r="O433" s="82"/>
      <c r="P433" s="82"/>
      <c r="Q433" s="81"/>
      <c r="R433" s="82"/>
      <c r="S433" s="113" t="str">
        <f>IF(OR(B433="",$C$3="",$G$3=""),"ERROR",IF(AND(B433='Dropdown Answer Key'!$B$12,OR(E433="Lead",E433="U, May have L",E433="COM",E433="")),"Lead",IF(AND(B433='Dropdown Answer Key'!$B$12,OR(AND(E433="GALV",H433="Y"),AND(E433="GALV",H433="UN"),AND(E433="GALV",H433=""))),"GRR",IF(AND(B433='Dropdown Answer Key'!$B$12,E433="Unknown"),"Unknown SL",IF(AND(B433='Dropdown Answer Key'!$B$13,OR(F433="Lead",F433="U, May have L",F433="COM",F433="")),"Lead",IF(AND(B433='Dropdown Answer Key'!$B$13,OR(AND(F433="GALV",H433="Y"),AND(F433="GALV",H433="UN"),AND(F433="GALV",H433=""))),"GRR",IF(AND(B433='Dropdown Answer Key'!$B$13,F433="Unknown"),"Unknown SL",IF(AND(B433='Dropdown Answer Key'!$B$14,OR(E433="Lead",E433="U, May have L",E433="COM",E433="")),"Lead",IF(AND(B433='Dropdown Answer Key'!$B$14,OR(F433="Lead",F433="U, May have L",F433="COM",F433="")),"Lead",IF(AND(B433='Dropdown Answer Key'!$B$14,OR(AND(E433="GALV",H433="Y"),AND(E433="GALV",H433="UN"),AND(E433="GALV",H433=""),AND(F433="GALV",H433="Y"),AND(F433="GALV",H433="UN"),AND(F433="GALV",H433=""),AND(F433="GALV",I433="Y"),AND(F433="GALV",I433="UN"),AND(F433="GALV",I433=""))),"GRR",IF(AND(B433='Dropdown Answer Key'!$B$14,OR(E433="Unknown",F433="Unknown")),"Unknown SL","Non Lead")))))))))))</f>
        <v>Non Lead</v>
      </c>
      <c r="T433" s="114" t="str">
        <f>IF(OR(M433="",Q433="",S433="ERROR"),"BLANK",IF((AND(M433='Dropdown Answer Key'!$B$25,OR('Service Line Inventory'!S433="Lead",S433="Unknown SL"))),"Tier 1",IF(AND('Service Line Inventory'!M433='Dropdown Answer Key'!$B$26,OR('Service Line Inventory'!S433="Lead",S433="Unknown SL")),"Tier 2",IF(AND('Service Line Inventory'!M433='Dropdown Answer Key'!$B$27,OR('Service Line Inventory'!S433="Lead",S433="Unknown SL")),"Tier 2",IF('Service Line Inventory'!S433="GRR","Tier 3",IF((AND('Service Line Inventory'!M433='Dropdown Answer Key'!$B$25,'Service Line Inventory'!Q433='Dropdown Answer Key'!$M$25,O433='Dropdown Answer Key'!$G$27,'Service Line Inventory'!P433='Dropdown Answer Key'!$J$27,S433="Non Lead")),"Tier 4",IF((AND('Service Line Inventory'!M433='Dropdown Answer Key'!$B$25,'Service Line Inventory'!Q433='Dropdown Answer Key'!$M$25,O433='Dropdown Answer Key'!$G$27,S433="Non Lead")),"Tier 4",IF((AND('Service Line Inventory'!M433='Dropdown Answer Key'!$B$25,'Service Line Inventory'!Q433='Dropdown Answer Key'!$M$25,'Service Line Inventory'!P433='Dropdown Answer Key'!$J$27,S433="Non Lead")),"Tier 4","Tier 5"))))))))</f>
        <v>BLANK</v>
      </c>
      <c r="U433" s="115" t="str">
        <f t="shared" si="25"/>
        <v>NO</v>
      </c>
      <c r="V433" s="114" t="str">
        <f t="shared" si="26"/>
        <v>NO</v>
      </c>
      <c r="W433" s="114" t="str">
        <f t="shared" si="27"/>
        <v>NO</v>
      </c>
      <c r="X433" s="108"/>
      <c r="Y433" s="97"/>
      <c r="Z433" s="77"/>
    </row>
    <row r="434" spans="1:26" x14ac:dyDescent="0.3">
      <c r="A434" s="47">
        <v>19500</v>
      </c>
      <c r="B434" s="73" t="s">
        <v>76</v>
      </c>
      <c r="C434" s="125" t="s">
        <v>613</v>
      </c>
      <c r="D434" s="73" t="s">
        <v>73</v>
      </c>
      <c r="E434" s="73" t="s">
        <v>81</v>
      </c>
      <c r="F434" s="73" t="s">
        <v>81</v>
      </c>
      <c r="G434" s="89" t="s">
        <v>986</v>
      </c>
      <c r="H434" s="94" t="s">
        <v>73</v>
      </c>
      <c r="I434" s="82" t="s">
        <v>72</v>
      </c>
      <c r="J434" s="74" t="s">
        <v>989</v>
      </c>
      <c r="K434" s="74" t="s">
        <v>989</v>
      </c>
      <c r="L434" s="93" t="str">
        <f t="shared" si="24"/>
        <v>Non Lead</v>
      </c>
      <c r="M434" s="109"/>
      <c r="N434" s="73"/>
      <c r="O434" s="73"/>
      <c r="P434" s="73"/>
      <c r="Q434" s="72"/>
      <c r="R434" s="73"/>
      <c r="S434" s="98" t="str">
        <f>IF(OR(B434="",$C$3="",$G$3=""),"ERROR",IF(AND(B434='Dropdown Answer Key'!$B$12,OR(E434="Lead",E434="U, May have L",E434="COM",E434="")),"Lead",IF(AND(B434='Dropdown Answer Key'!$B$12,OR(AND(E434="GALV",H434="Y"),AND(E434="GALV",H434="UN"),AND(E434="GALV",H434=""))),"GRR",IF(AND(B434='Dropdown Answer Key'!$B$12,E434="Unknown"),"Unknown SL",IF(AND(B434='Dropdown Answer Key'!$B$13,OR(F434="Lead",F434="U, May have L",F434="COM",F434="")),"Lead",IF(AND(B434='Dropdown Answer Key'!$B$13,OR(AND(F434="GALV",H434="Y"),AND(F434="GALV",H434="UN"),AND(F434="GALV",H434=""))),"GRR",IF(AND(B434='Dropdown Answer Key'!$B$13,F434="Unknown"),"Unknown SL",IF(AND(B434='Dropdown Answer Key'!$B$14,OR(E434="Lead",E434="U, May have L",E434="COM",E434="")),"Lead",IF(AND(B434='Dropdown Answer Key'!$B$14,OR(F434="Lead",F434="U, May have L",F434="COM",F434="")),"Lead",IF(AND(B434='Dropdown Answer Key'!$B$14,OR(AND(E434="GALV",H434="Y"),AND(E434="GALV",H434="UN"),AND(E434="GALV",H434=""),AND(F434="GALV",H434="Y"),AND(F434="GALV",H434="UN"),AND(F434="GALV",H434=""),AND(F434="GALV",I434="Y"),AND(F434="GALV",I434="UN"),AND(F434="GALV",I434=""))),"GRR",IF(AND(B434='Dropdown Answer Key'!$B$14,OR(E434="Unknown",F434="Unknown")),"Unknown SL","Non Lead")))))))))))</f>
        <v>Non Lead</v>
      </c>
      <c r="T434" s="75" t="str">
        <f>IF(OR(M434="",Q434="",S434="ERROR"),"BLANK",IF((AND(M434='Dropdown Answer Key'!$B$25,OR('Service Line Inventory'!S434="Lead",S434="Unknown SL"))),"Tier 1",IF(AND('Service Line Inventory'!M434='Dropdown Answer Key'!$B$26,OR('Service Line Inventory'!S434="Lead",S434="Unknown SL")),"Tier 2",IF(AND('Service Line Inventory'!M434='Dropdown Answer Key'!$B$27,OR('Service Line Inventory'!S434="Lead",S434="Unknown SL")),"Tier 2",IF('Service Line Inventory'!S434="GRR","Tier 3",IF((AND('Service Line Inventory'!M434='Dropdown Answer Key'!$B$25,'Service Line Inventory'!Q434='Dropdown Answer Key'!$M$25,O434='Dropdown Answer Key'!$G$27,'Service Line Inventory'!P434='Dropdown Answer Key'!$J$27,S434="Non Lead")),"Tier 4",IF((AND('Service Line Inventory'!M434='Dropdown Answer Key'!$B$25,'Service Line Inventory'!Q434='Dropdown Answer Key'!$M$25,O434='Dropdown Answer Key'!$G$27,S434="Non Lead")),"Tier 4",IF((AND('Service Line Inventory'!M434='Dropdown Answer Key'!$B$25,'Service Line Inventory'!Q434='Dropdown Answer Key'!$M$25,'Service Line Inventory'!P434='Dropdown Answer Key'!$J$27,S434="Non Lead")),"Tier 4","Tier 5"))))))))</f>
        <v>BLANK</v>
      </c>
      <c r="U434" s="101" t="str">
        <f t="shared" si="25"/>
        <v>NO</v>
      </c>
      <c r="V434" s="75" t="str">
        <f t="shared" si="26"/>
        <v>NO</v>
      </c>
      <c r="W434" s="75" t="str">
        <f t="shared" si="27"/>
        <v>NO</v>
      </c>
      <c r="X434" s="107"/>
      <c r="Y434" s="76"/>
      <c r="Z434" s="77"/>
    </row>
    <row r="435" spans="1:26" x14ac:dyDescent="0.3">
      <c r="A435" s="47">
        <v>19550</v>
      </c>
      <c r="B435" s="73" t="s">
        <v>76</v>
      </c>
      <c r="C435" s="125" t="s">
        <v>614</v>
      </c>
      <c r="D435" s="73" t="s">
        <v>73</v>
      </c>
      <c r="E435" s="73" t="s">
        <v>81</v>
      </c>
      <c r="F435" s="73" t="s">
        <v>81</v>
      </c>
      <c r="G435" s="89" t="s">
        <v>986</v>
      </c>
      <c r="H435" s="94" t="s">
        <v>73</v>
      </c>
      <c r="I435" s="82" t="s">
        <v>72</v>
      </c>
      <c r="J435" s="74" t="s">
        <v>989</v>
      </c>
      <c r="K435" s="74" t="s">
        <v>989</v>
      </c>
      <c r="L435" s="94" t="str">
        <f t="shared" si="24"/>
        <v>Non Lead</v>
      </c>
      <c r="M435" s="110"/>
      <c r="N435" s="82"/>
      <c r="O435" s="82"/>
      <c r="P435" s="82"/>
      <c r="Q435" s="81"/>
      <c r="R435" s="82"/>
      <c r="S435" s="113" t="str">
        <f>IF(OR(B435="",$C$3="",$G$3=""),"ERROR",IF(AND(B435='Dropdown Answer Key'!$B$12,OR(E435="Lead",E435="U, May have L",E435="COM",E435="")),"Lead",IF(AND(B435='Dropdown Answer Key'!$B$12,OR(AND(E435="GALV",H435="Y"),AND(E435="GALV",H435="UN"),AND(E435="GALV",H435=""))),"GRR",IF(AND(B435='Dropdown Answer Key'!$B$12,E435="Unknown"),"Unknown SL",IF(AND(B435='Dropdown Answer Key'!$B$13,OR(F435="Lead",F435="U, May have L",F435="COM",F435="")),"Lead",IF(AND(B435='Dropdown Answer Key'!$B$13,OR(AND(F435="GALV",H435="Y"),AND(F435="GALV",H435="UN"),AND(F435="GALV",H435=""))),"GRR",IF(AND(B435='Dropdown Answer Key'!$B$13,F435="Unknown"),"Unknown SL",IF(AND(B435='Dropdown Answer Key'!$B$14,OR(E435="Lead",E435="U, May have L",E435="COM",E435="")),"Lead",IF(AND(B435='Dropdown Answer Key'!$B$14,OR(F435="Lead",F435="U, May have L",F435="COM",F435="")),"Lead",IF(AND(B435='Dropdown Answer Key'!$B$14,OR(AND(E435="GALV",H435="Y"),AND(E435="GALV",H435="UN"),AND(E435="GALV",H435=""),AND(F435="GALV",H435="Y"),AND(F435="GALV",H435="UN"),AND(F435="GALV",H435=""),AND(F435="GALV",I435="Y"),AND(F435="GALV",I435="UN"),AND(F435="GALV",I435=""))),"GRR",IF(AND(B435='Dropdown Answer Key'!$B$14,OR(E435="Unknown",F435="Unknown")),"Unknown SL","Non Lead")))))))))))</f>
        <v>Non Lead</v>
      </c>
      <c r="T435" s="114" t="str">
        <f>IF(OR(M435="",Q435="",S435="ERROR"),"BLANK",IF((AND(M435='Dropdown Answer Key'!$B$25,OR('Service Line Inventory'!S435="Lead",S435="Unknown SL"))),"Tier 1",IF(AND('Service Line Inventory'!M435='Dropdown Answer Key'!$B$26,OR('Service Line Inventory'!S435="Lead",S435="Unknown SL")),"Tier 2",IF(AND('Service Line Inventory'!M435='Dropdown Answer Key'!$B$27,OR('Service Line Inventory'!S435="Lead",S435="Unknown SL")),"Tier 2",IF('Service Line Inventory'!S435="GRR","Tier 3",IF((AND('Service Line Inventory'!M435='Dropdown Answer Key'!$B$25,'Service Line Inventory'!Q435='Dropdown Answer Key'!$M$25,O435='Dropdown Answer Key'!$G$27,'Service Line Inventory'!P435='Dropdown Answer Key'!$J$27,S435="Non Lead")),"Tier 4",IF((AND('Service Line Inventory'!M435='Dropdown Answer Key'!$B$25,'Service Line Inventory'!Q435='Dropdown Answer Key'!$M$25,O435='Dropdown Answer Key'!$G$27,S435="Non Lead")),"Tier 4",IF((AND('Service Line Inventory'!M435='Dropdown Answer Key'!$B$25,'Service Line Inventory'!Q435='Dropdown Answer Key'!$M$25,'Service Line Inventory'!P435='Dropdown Answer Key'!$J$27,S435="Non Lead")),"Tier 4","Tier 5"))))))))</f>
        <v>BLANK</v>
      </c>
      <c r="U435" s="115" t="str">
        <f t="shared" si="25"/>
        <v>NO</v>
      </c>
      <c r="V435" s="114" t="str">
        <f t="shared" si="26"/>
        <v>NO</v>
      </c>
      <c r="W435" s="114" t="str">
        <f t="shared" si="27"/>
        <v>NO</v>
      </c>
      <c r="X435" s="108"/>
      <c r="Y435" s="97"/>
      <c r="Z435" s="77"/>
    </row>
    <row r="436" spans="1:26" x14ac:dyDescent="0.3">
      <c r="A436" s="47">
        <v>19575</v>
      </c>
      <c r="B436" s="73" t="s">
        <v>76</v>
      </c>
      <c r="C436" s="125" t="s">
        <v>615</v>
      </c>
      <c r="D436" s="73" t="s">
        <v>73</v>
      </c>
      <c r="E436" s="73" t="s">
        <v>81</v>
      </c>
      <c r="F436" s="73" t="s">
        <v>81</v>
      </c>
      <c r="G436" s="89" t="s">
        <v>986</v>
      </c>
      <c r="H436" s="94" t="s">
        <v>73</v>
      </c>
      <c r="I436" s="82" t="s">
        <v>72</v>
      </c>
      <c r="J436" s="74" t="s">
        <v>989</v>
      </c>
      <c r="K436" s="74" t="s">
        <v>989</v>
      </c>
      <c r="L436" s="93" t="str">
        <f t="shared" si="24"/>
        <v>Non Lead</v>
      </c>
      <c r="M436" s="109"/>
      <c r="N436" s="73"/>
      <c r="O436" s="73"/>
      <c r="P436" s="73"/>
      <c r="Q436" s="72"/>
      <c r="R436" s="73"/>
      <c r="S436" s="98" t="str">
        <f>IF(OR(B436="",$C$3="",$G$3=""),"ERROR",IF(AND(B436='Dropdown Answer Key'!$B$12,OR(E436="Lead",E436="U, May have L",E436="COM",E436="")),"Lead",IF(AND(B436='Dropdown Answer Key'!$B$12,OR(AND(E436="GALV",H436="Y"),AND(E436="GALV",H436="UN"),AND(E436="GALV",H436=""))),"GRR",IF(AND(B436='Dropdown Answer Key'!$B$12,E436="Unknown"),"Unknown SL",IF(AND(B436='Dropdown Answer Key'!$B$13,OR(F436="Lead",F436="U, May have L",F436="COM",F436="")),"Lead",IF(AND(B436='Dropdown Answer Key'!$B$13,OR(AND(F436="GALV",H436="Y"),AND(F436="GALV",H436="UN"),AND(F436="GALV",H436=""))),"GRR",IF(AND(B436='Dropdown Answer Key'!$B$13,F436="Unknown"),"Unknown SL",IF(AND(B436='Dropdown Answer Key'!$B$14,OR(E436="Lead",E436="U, May have L",E436="COM",E436="")),"Lead",IF(AND(B436='Dropdown Answer Key'!$B$14,OR(F436="Lead",F436="U, May have L",F436="COM",F436="")),"Lead",IF(AND(B436='Dropdown Answer Key'!$B$14,OR(AND(E436="GALV",H436="Y"),AND(E436="GALV",H436="UN"),AND(E436="GALV",H436=""),AND(F436="GALV",H436="Y"),AND(F436="GALV",H436="UN"),AND(F436="GALV",H436=""),AND(F436="GALV",I436="Y"),AND(F436="GALV",I436="UN"),AND(F436="GALV",I436=""))),"GRR",IF(AND(B436='Dropdown Answer Key'!$B$14,OR(E436="Unknown",F436="Unknown")),"Unknown SL","Non Lead")))))))))))</f>
        <v>Non Lead</v>
      </c>
      <c r="T436" s="75" t="str">
        <f>IF(OR(M436="",Q436="",S436="ERROR"),"BLANK",IF((AND(M436='Dropdown Answer Key'!$B$25,OR('Service Line Inventory'!S436="Lead",S436="Unknown SL"))),"Tier 1",IF(AND('Service Line Inventory'!M436='Dropdown Answer Key'!$B$26,OR('Service Line Inventory'!S436="Lead",S436="Unknown SL")),"Tier 2",IF(AND('Service Line Inventory'!M436='Dropdown Answer Key'!$B$27,OR('Service Line Inventory'!S436="Lead",S436="Unknown SL")),"Tier 2",IF('Service Line Inventory'!S436="GRR","Tier 3",IF((AND('Service Line Inventory'!M436='Dropdown Answer Key'!$B$25,'Service Line Inventory'!Q436='Dropdown Answer Key'!$M$25,O436='Dropdown Answer Key'!$G$27,'Service Line Inventory'!P436='Dropdown Answer Key'!$J$27,S436="Non Lead")),"Tier 4",IF((AND('Service Line Inventory'!M436='Dropdown Answer Key'!$B$25,'Service Line Inventory'!Q436='Dropdown Answer Key'!$M$25,O436='Dropdown Answer Key'!$G$27,S436="Non Lead")),"Tier 4",IF((AND('Service Line Inventory'!M436='Dropdown Answer Key'!$B$25,'Service Line Inventory'!Q436='Dropdown Answer Key'!$M$25,'Service Line Inventory'!P436='Dropdown Answer Key'!$J$27,S436="Non Lead")),"Tier 4","Tier 5"))))))))</f>
        <v>BLANK</v>
      </c>
      <c r="U436" s="101" t="str">
        <f t="shared" si="25"/>
        <v>NO</v>
      </c>
      <c r="V436" s="75" t="str">
        <f t="shared" si="26"/>
        <v>NO</v>
      </c>
      <c r="W436" s="75" t="str">
        <f t="shared" si="27"/>
        <v>NO</v>
      </c>
      <c r="X436" s="107"/>
      <c r="Y436" s="76"/>
      <c r="Z436" s="77"/>
    </row>
    <row r="437" spans="1:26" x14ac:dyDescent="0.3">
      <c r="A437" s="47">
        <v>19600</v>
      </c>
      <c r="B437" s="73" t="s">
        <v>76</v>
      </c>
      <c r="C437" s="125" t="s">
        <v>616</v>
      </c>
      <c r="D437" s="73" t="s">
        <v>73</v>
      </c>
      <c r="E437" s="73" t="s">
        <v>81</v>
      </c>
      <c r="F437" s="73" t="s">
        <v>81</v>
      </c>
      <c r="G437" s="89" t="s">
        <v>986</v>
      </c>
      <c r="H437" s="94" t="s">
        <v>73</v>
      </c>
      <c r="I437" s="82" t="s">
        <v>72</v>
      </c>
      <c r="J437" s="74" t="s">
        <v>989</v>
      </c>
      <c r="K437" s="74" t="s">
        <v>989</v>
      </c>
      <c r="L437" s="94" t="str">
        <f t="shared" si="24"/>
        <v>Non Lead</v>
      </c>
      <c r="M437" s="110"/>
      <c r="N437" s="82"/>
      <c r="O437" s="82"/>
      <c r="P437" s="82"/>
      <c r="Q437" s="81"/>
      <c r="R437" s="82"/>
      <c r="S437" s="113" t="str">
        <f>IF(OR(B437="",$C$3="",$G$3=""),"ERROR",IF(AND(B437='Dropdown Answer Key'!$B$12,OR(E437="Lead",E437="U, May have L",E437="COM",E437="")),"Lead",IF(AND(B437='Dropdown Answer Key'!$B$12,OR(AND(E437="GALV",H437="Y"),AND(E437="GALV",H437="UN"),AND(E437="GALV",H437=""))),"GRR",IF(AND(B437='Dropdown Answer Key'!$B$12,E437="Unknown"),"Unknown SL",IF(AND(B437='Dropdown Answer Key'!$B$13,OR(F437="Lead",F437="U, May have L",F437="COM",F437="")),"Lead",IF(AND(B437='Dropdown Answer Key'!$B$13,OR(AND(F437="GALV",H437="Y"),AND(F437="GALV",H437="UN"),AND(F437="GALV",H437=""))),"GRR",IF(AND(B437='Dropdown Answer Key'!$B$13,F437="Unknown"),"Unknown SL",IF(AND(B437='Dropdown Answer Key'!$B$14,OR(E437="Lead",E437="U, May have L",E437="COM",E437="")),"Lead",IF(AND(B437='Dropdown Answer Key'!$B$14,OR(F437="Lead",F437="U, May have L",F437="COM",F437="")),"Lead",IF(AND(B437='Dropdown Answer Key'!$B$14,OR(AND(E437="GALV",H437="Y"),AND(E437="GALV",H437="UN"),AND(E437="GALV",H437=""),AND(F437="GALV",H437="Y"),AND(F437="GALV",H437="UN"),AND(F437="GALV",H437=""),AND(F437="GALV",I437="Y"),AND(F437="GALV",I437="UN"),AND(F437="GALV",I437=""))),"GRR",IF(AND(B437='Dropdown Answer Key'!$B$14,OR(E437="Unknown",F437="Unknown")),"Unknown SL","Non Lead")))))))))))</f>
        <v>Non Lead</v>
      </c>
      <c r="T437" s="114" t="str">
        <f>IF(OR(M437="",Q437="",S437="ERROR"),"BLANK",IF((AND(M437='Dropdown Answer Key'!$B$25,OR('Service Line Inventory'!S437="Lead",S437="Unknown SL"))),"Tier 1",IF(AND('Service Line Inventory'!M437='Dropdown Answer Key'!$B$26,OR('Service Line Inventory'!S437="Lead",S437="Unknown SL")),"Tier 2",IF(AND('Service Line Inventory'!M437='Dropdown Answer Key'!$B$27,OR('Service Line Inventory'!S437="Lead",S437="Unknown SL")),"Tier 2",IF('Service Line Inventory'!S437="GRR","Tier 3",IF((AND('Service Line Inventory'!M437='Dropdown Answer Key'!$B$25,'Service Line Inventory'!Q437='Dropdown Answer Key'!$M$25,O437='Dropdown Answer Key'!$G$27,'Service Line Inventory'!P437='Dropdown Answer Key'!$J$27,S437="Non Lead")),"Tier 4",IF((AND('Service Line Inventory'!M437='Dropdown Answer Key'!$B$25,'Service Line Inventory'!Q437='Dropdown Answer Key'!$M$25,O437='Dropdown Answer Key'!$G$27,S437="Non Lead")),"Tier 4",IF((AND('Service Line Inventory'!M437='Dropdown Answer Key'!$B$25,'Service Line Inventory'!Q437='Dropdown Answer Key'!$M$25,'Service Line Inventory'!P437='Dropdown Answer Key'!$J$27,S437="Non Lead")),"Tier 4","Tier 5"))))))))</f>
        <v>BLANK</v>
      </c>
      <c r="U437" s="115" t="str">
        <f t="shared" si="25"/>
        <v>NO</v>
      </c>
      <c r="V437" s="114" t="str">
        <f t="shared" si="26"/>
        <v>NO</v>
      </c>
      <c r="W437" s="114" t="str">
        <f t="shared" si="27"/>
        <v>NO</v>
      </c>
      <c r="X437" s="108"/>
      <c r="Y437" s="97"/>
      <c r="Z437" s="77"/>
    </row>
    <row r="438" spans="1:26" x14ac:dyDescent="0.3">
      <c r="A438" s="47">
        <v>19650</v>
      </c>
      <c r="B438" s="73" t="s">
        <v>76</v>
      </c>
      <c r="C438" s="125" t="s">
        <v>617</v>
      </c>
      <c r="D438" s="73" t="s">
        <v>73</v>
      </c>
      <c r="E438" s="73" t="s">
        <v>81</v>
      </c>
      <c r="F438" s="73" t="s">
        <v>81</v>
      </c>
      <c r="G438" s="89" t="s">
        <v>986</v>
      </c>
      <c r="H438" s="94" t="s">
        <v>73</v>
      </c>
      <c r="I438" s="82" t="s">
        <v>72</v>
      </c>
      <c r="J438" s="74" t="s">
        <v>989</v>
      </c>
      <c r="K438" s="74" t="s">
        <v>989</v>
      </c>
      <c r="L438" s="93" t="str">
        <f t="shared" si="24"/>
        <v>Non Lead</v>
      </c>
      <c r="M438" s="109"/>
      <c r="N438" s="73"/>
      <c r="O438" s="73"/>
      <c r="P438" s="73"/>
      <c r="Q438" s="72"/>
      <c r="R438" s="73"/>
      <c r="S438" s="98" t="str">
        <f>IF(OR(B438="",$C$3="",$G$3=""),"ERROR",IF(AND(B438='Dropdown Answer Key'!$B$12,OR(E438="Lead",E438="U, May have L",E438="COM",E438="")),"Lead",IF(AND(B438='Dropdown Answer Key'!$B$12,OR(AND(E438="GALV",H438="Y"),AND(E438="GALV",H438="UN"),AND(E438="GALV",H438=""))),"GRR",IF(AND(B438='Dropdown Answer Key'!$B$12,E438="Unknown"),"Unknown SL",IF(AND(B438='Dropdown Answer Key'!$B$13,OR(F438="Lead",F438="U, May have L",F438="COM",F438="")),"Lead",IF(AND(B438='Dropdown Answer Key'!$B$13,OR(AND(F438="GALV",H438="Y"),AND(F438="GALV",H438="UN"),AND(F438="GALV",H438=""))),"GRR",IF(AND(B438='Dropdown Answer Key'!$B$13,F438="Unknown"),"Unknown SL",IF(AND(B438='Dropdown Answer Key'!$B$14,OR(E438="Lead",E438="U, May have L",E438="COM",E438="")),"Lead",IF(AND(B438='Dropdown Answer Key'!$B$14,OR(F438="Lead",F438="U, May have L",F438="COM",F438="")),"Lead",IF(AND(B438='Dropdown Answer Key'!$B$14,OR(AND(E438="GALV",H438="Y"),AND(E438="GALV",H438="UN"),AND(E438="GALV",H438=""),AND(F438="GALV",H438="Y"),AND(F438="GALV",H438="UN"),AND(F438="GALV",H438=""),AND(F438="GALV",I438="Y"),AND(F438="GALV",I438="UN"),AND(F438="GALV",I438=""))),"GRR",IF(AND(B438='Dropdown Answer Key'!$B$14,OR(E438="Unknown",F438="Unknown")),"Unknown SL","Non Lead")))))))))))</f>
        <v>Non Lead</v>
      </c>
      <c r="T438" s="75" t="str">
        <f>IF(OR(M438="",Q438="",S438="ERROR"),"BLANK",IF((AND(M438='Dropdown Answer Key'!$B$25,OR('Service Line Inventory'!S438="Lead",S438="Unknown SL"))),"Tier 1",IF(AND('Service Line Inventory'!M438='Dropdown Answer Key'!$B$26,OR('Service Line Inventory'!S438="Lead",S438="Unknown SL")),"Tier 2",IF(AND('Service Line Inventory'!M438='Dropdown Answer Key'!$B$27,OR('Service Line Inventory'!S438="Lead",S438="Unknown SL")),"Tier 2",IF('Service Line Inventory'!S438="GRR","Tier 3",IF((AND('Service Line Inventory'!M438='Dropdown Answer Key'!$B$25,'Service Line Inventory'!Q438='Dropdown Answer Key'!$M$25,O438='Dropdown Answer Key'!$G$27,'Service Line Inventory'!P438='Dropdown Answer Key'!$J$27,S438="Non Lead")),"Tier 4",IF((AND('Service Line Inventory'!M438='Dropdown Answer Key'!$B$25,'Service Line Inventory'!Q438='Dropdown Answer Key'!$M$25,O438='Dropdown Answer Key'!$G$27,S438="Non Lead")),"Tier 4",IF((AND('Service Line Inventory'!M438='Dropdown Answer Key'!$B$25,'Service Line Inventory'!Q438='Dropdown Answer Key'!$M$25,'Service Line Inventory'!P438='Dropdown Answer Key'!$J$27,S438="Non Lead")),"Tier 4","Tier 5"))))))))</f>
        <v>BLANK</v>
      </c>
      <c r="U438" s="101" t="str">
        <f t="shared" si="25"/>
        <v>NO</v>
      </c>
      <c r="V438" s="75" t="str">
        <f t="shared" si="26"/>
        <v>NO</v>
      </c>
      <c r="W438" s="75" t="str">
        <f t="shared" si="27"/>
        <v>NO</v>
      </c>
      <c r="X438" s="107"/>
      <c r="Y438" s="76"/>
      <c r="Z438" s="77"/>
    </row>
    <row r="439" spans="1:26" x14ac:dyDescent="0.3">
      <c r="A439" s="47">
        <v>19700</v>
      </c>
      <c r="B439" s="73" t="s">
        <v>76</v>
      </c>
      <c r="C439" s="125" t="s">
        <v>618</v>
      </c>
      <c r="D439" s="73" t="s">
        <v>73</v>
      </c>
      <c r="E439" s="73" t="s">
        <v>81</v>
      </c>
      <c r="F439" s="73" t="s">
        <v>81</v>
      </c>
      <c r="G439" s="89" t="s">
        <v>986</v>
      </c>
      <c r="H439" s="94" t="s">
        <v>73</v>
      </c>
      <c r="I439" s="82" t="s">
        <v>72</v>
      </c>
      <c r="J439" s="74" t="s">
        <v>989</v>
      </c>
      <c r="K439" s="74" t="s">
        <v>989</v>
      </c>
      <c r="L439" s="94" t="str">
        <f t="shared" si="24"/>
        <v>Non Lead</v>
      </c>
      <c r="M439" s="110"/>
      <c r="N439" s="82"/>
      <c r="O439" s="82"/>
      <c r="P439" s="82"/>
      <c r="Q439" s="81"/>
      <c r="R439" s="82"/>
      <c r="S439" s="113" t="str">
        <f>IF(OR(B439="",$C$3="",$G$3=""),"ERROR",IF(AND(B439='Dropdown Answer Key'!$B$12,OR(E439="Lead",E439="U, May have L",E439="COM",E439="")),"Lead",IF(AND(B439='Dropdown Answer Key'!$B$12,OR(AND(E439="GALV",H439="Y"),AND(E439="GALV",H439="UN"),AND(E439="GALV",H439=""))),"GRR",IF(AND(B439='Dropdown Answer Key'!$B$12,E439="Unknown"),"Unknown SL",IF(AND(B439='Dropdown Answer Key'!$B$13,OR(F439="Lead",F439="U, May have L",F439="COM",F439="")),"Lead",IF(AND(B439='Dropdown Answer Key'!$B$13,OR(AND(F439="GALV",H439="Y"),AND(F439="GALV",H439="UN"),AND(F439="GALV",H439=""))),"GRR",IF(AND(B439='Dropdown Answer Key'!$B$13,F439="Unknown"),"Unknown SL",IF(AND(B439='Dropdown Answer Key'!$B$14,OR(E439="Lead",E439="U, May have L",E439="COM",E439="")),"Lead",IF(AND(B439='Dropdown Answer Key'!$B$14,OR(F439="Lead",F439="U, May have L",F439="COM",F439="")),"Lead",IF(AND(B439='Dropdown Answer Key'!$B$14,OR(AND(E439="GALV",H439="Y"),AND(E439="GALV",H439="UN"),AND(E439="GALV",H439=""),AND(F439="GALV",H439="Y"),AND(F439="GALV",H439="UN"),AND(F439="GALV",H439=""),AND(F439="GALV",I439="Y"),AND(F439="GALV",I439="UN"),AND(F439="GALV",I439=""))),"GRR",IF(AND(B439='Dropdown Answer Key'!$B$14,OR(E439="Unknown",F439="Unknown")),"Unknown SL","Non Lead")))))))))))</f>
        <v>Non Lead</v>
      </c>
      <c r="T439" s="114" t="str">
        <f>IF(OR(M439="",Q439="",S439="ERROR"),"BLANK",IF((AND(M439='Dropdown Answer Key'!$B$25,OR('Service Line Inventory'!S439="Lead",S439="Unknown SL"))),"Tier 1",IF(AND('Service Line Inventory'!M439='Dropdown Answer Key'!$B$26,OR('Service Line Inventory'!S439="Lead",S439="Unknown SL")),"Tier 2",IF(AND('Service Line Inventory'!M439='Dropdown Answer Key'!$B$27,OR('Service Line Inventory'!S439="Lead",S439="Unknown SL")),"Tier 2",IF('Service Line Inventory'!S439="GRR","Tier 3",IF((AND('Service Line Inventory'!M439='Dropdown Answer Key'!$B$25,'Service Line Inventory'!Q439='Dropdown Answer Key'!$M$25,O439='Dropdown Answer Key'!$G$27,'Service Line Inventory'!P439='Dropdown Answer Key'!$J$27,S439="Non Lead")),"Tier 4",IF((AND('Service Line Inventory'!M439='Dropdown Answer Key'!$B$25,'Service Line Inventory'!Q439='Dropdown Answer Key'!$M$25,O439='Dropdown Answer Key'!$G$27,S439="Non Lead")),"Tier 4",IF((AND('Service Line Inventory'!M439='Dropdown Answer Key'!$B$25,'Service Line Inventory'!Q439='Dropdown Answer Key'!$M$25,'Service Line Inventory'!P439='Dropdown Answer Key'!$J$27,S439="Non Lead")),"Tier 4","Tier 5"))))))))</f>
        <v>BLANK</v>
      </c>
      <c r="U439" s="115" t="str">
        <f t="shared" si="25"/>
        <v>NO</v>
      </c>
      <c r="V439" s="114" t="str">
        <f t="shared" si="26"/>
        <v>NO</v>
      </c>
      <c r="W439" s="114" t="str">
        <f t="shared" si="27"/>
        <v>NO</v>
      </c>
      <c r="X439" s="108"/>
      <c r="Y439" s="97"/>
      <c r="Z439" s="77"/>
    </row>
    <row r="440" spans="1:26" x14ac:dyDescent="0.3">
      <c r="A440" s="47">
        <v>19800</v>
      </c>
      <c r="B440" s="73" t="s">
        <v>76</v>
      </c>
      <c r="C440" s="125" t="s">
        <v>619</v>
      </c>
      <c r="D440" s="73" t="s">
        <v>73</v>
      </c>
      <c r="E440" s="73" t="s">
        <v>81</v>
      </c>
      <c r="F440" s="73" t="s">
        <v>81</v>
      </c>
      <c r="G440" s="89" t="s">
        <v>986</v>
      </c>
      <c r="H440" s="94" t="s">
        <v>73</v>
      </c>
      <c r="I440" s="82" t="s">
        <v>72</v>
      </c>
      <c r="J440" s="74" t="s">
        <v>989</v>
      </c>
      <c r="K440" s="74" t="s">
        <v>989</v>
      </c>
      <c r="L440" s="93" t="str">
        <f t="shared" si="24"/>
        <v>Non Lead</v>
      </c>
      <c r="M440" s="109"/>
      <c r="N440" s="73"/>
      <c r="O440" s="73"/>
      <c r="P440" s="73"/>
      <c r="Q440" s="72"/>
      <c r="R440" s="73"/>
      <c r="S440" s="98" t="str">
        <f>IF(OR(B440="",$C$3="",$G$3=""),"ERROR",IF(AND(B440='Dropdown Answer Key'!$B$12,OR(E440="Lead",E440="U, May have L",E440="COM",E440="")),"Lead",IF(AND(B440='Dropdown Answer Key'!$B$12,OR(AND(E440="GALV",H440="Y"),AND(E440="GALV",H440="UN"),AND(E440="GALV",H440=""))),"GRR",IF(AND(B440='Dropdown Answer Key'!$B$12,E440="Unknown"),"Unknown SL",IF(AND(B440='Dropdown Answer Key'!$B$13,OR(F440="Lead",F440="U, May have L",F440="COM",F440="")),"Lead",IF(AND(B440='Dropdown Answer Key'!$B$13,OR(AND(F440="GALV",H440="Y"),AND(F440="GALV",H440="UN"),AND(F440="GALV",H440=""))),"GRR",IF(AND(B440='Dropdown Answer Key'!$B$13,F440="Unknown"),"Unknown SL",IF(AND(B440='Dropdown Answer Key'!$B$14,OR(E440="Lead",E440="U, May have L",E440="COM",E440="")),"Lead",IF(AND(B440='Dropdown Answer Key'!$B$14,OR(F440="Lead",F440="U, May have L",F440="COM",F440="")),"Lead",IF(AND(B440='Dropdown Answer Key'!$B$14,OR(AND(E440="GALV",H440="Y"),AND(E440="GALV",H440="UN"),AND(E440="GALV",H440=""),AND(F440="GALV",H440="Y"),AND(F440="GALV",H440="UN"),AND(F440="GALV",H440=""),AND(F440="GALV",I440="Y"),AND(F440="GALV",I440="UN"),AND(F440="GALV",I440=""))),"GRR",IF(AND(B440='Dropdown Answer Key'!$B$14,OR(E440="Unknown",F440="Unknown")),"Unknown SL","Non Lead")))))))))))</f>
        <v>Non Lead</v>
      </c>
      <c r="T440" s="75" t="str">
        <f>IF(OR(M440="",Q440="",S440="ERROR"),"BLANK",IF((AND(M440='Dropdown Answer Key'!$B$25,OR('Service Line Inventory'!S440="Lead",S440="Unknown SL"))),"Tier 1",IF(AND('Service Line Inventory'!M440='Dropdown Answer Key'!$B$26,OR('Service Line Inventory'!S440="Lead",S440="Unknown SL")),"Tier 2",IF(AND('Service Line Inventory'!M440='Dropdown Answer Key'!$B$27,OR('Service Line Inventory'!S440="Lead",S440="Unknown SL")),"Tier 2",IF('Service Line Inventory'!S440="GRR","Tier 3",IF((AND('Service Line Inventory'!M440='Dropdown Answer Key'!$B$25,'Service Line Inventory'!Q440='Dropdown Answer Key'!$M$25,O440='Dropdown Answer Key'!$G$27,'Service Line Inventory'!P440='Dropdown Answer Key'!$J$27,S440="Non Lead")),"Tier 4",IF((AND('Service Line Inventory'!M440='Dropdown Answer Key'!$B$25,'Service Line Inventory'!Q440='Dropdown Answer Key'!$M$25,O440='Dropdown Answer Key'!$G$27,S440="Non Lead")),"Tier 4",IF((AND('Service Line Inventory'!M440='Dropdown Answer Key'!$B$25,'Service Line Inventory'!Q440='Dropdown Answer Key'!$M$25,'Service Line Inventory'!P440='Dropdown Answer Key'!$J$27,S440="Non Lead")),"Tier 4","Tier 5"))))))))</f>
        <v>BLANK</v>
      </c>
      <c r="U440" s="101" t="str">
        <f t="shared" si="25"/>
        <v>NO</v>
      </c>
      <c r="V440" s="75" t="str">
        <f t="shared" si="26"/>
        <v>NO</v>
      </c>
      <c r="W440" s="75" t="str">
        <f t="shared" si="27"/>
        <v>NO</v>
      </c>
      <c r="X440" s="107"/>
      <c r="Y440" s="76"/>
      <c r="Z440" s="77"/>
    </row>
    <row r="441" spans="1:26" x14ac:dyDescent="0.3">
      <c r="A441" s="47">
        <v>19850</v>
      </c>
      <c r="B441" s="73" t="s">
        <v>76</v>
      </c>
      <c r="C441" s="125" t="s">
        <v>620</v>
      </c>
      <c r="D441" s="73" t="s">
        <v>73</v>
      </c>
      <c r="E441" s="73" t="s">
        <v>81</v>
      </c>
      <c r="F441" s="73" t="s">
        <v>81</v>
      </c>
      <c r="G441" s="89" t="s">
        <v>986</v>
      </c>
      <c r="H441" s="94" t="s">
        <v>73</v>
      </c>
      <c r="I441" s="82" t="s">
        <v>72</v>
      </c>
      <c r="J441" s="74" t="s">
        <v>989</v>
      </c>
      <c r="K441" s="74" t="s">
        <v>989</v>
      </c>
      <c r="L441" s="94" t="str">
        <f t="shared" si="24"/>
        <v>Non Lead</v>
      </c>
      <c r="M441" s="110"/>
      <c r="N441" s="82"/>
      <c r="O441" s="82"/>
      <c r="P441" s="82"/>
      <c r="Q441" s="81"/>
      <c r="R441" s="82"/>
      <c r="S441" s="113" t="str">
        <f>IF(OR(B441="",$C$3="",$G$3=""),"ERROR",IF(AND(B441='Dropdown Answer Key'!$B$12,OR(E441="Lead",E441="U, May have L",E441="COM",E441="")),"Lead",IF(AND(B441='Dropdown Answer Key'!$B$12,OR(AND(E441="GALV",H441="Y"),AND(E441="GALV",H441="UN"),AND(E441="GALV",H441=""))),"GRR",IF(AND(B441='Dropdown Answer Key'!$B$12,E441="Unknown"),"Unknown SL",IF(AND(B441='Dropdown Answer Key'!$B$13,OR(F441="Lead",F441="U, May have L",F441="COM",F441="")),"Lead",IF(AND(B441='Dropdown Answer Key'!$B$13,OR(AND(F441="GALV",H441="Y"),AND(F441="GALV",H441="UN"),AND(F441="GALV",H441=""))),"GRR",IF(AND(B441='Dropdown Answer Key'!$B$13,F441="Unknown"),"Unknown SL",IF(AND(B441='Dropdown Answer Key'!$B$14,OR(E441="Lead",E441="U, May have L",E441="COM",E441="")),"Lead",IF(AND(B441='Dropdown Answer Key'!$B$14,OR(F441="Lead",F441="U, May have L",F441="COM",F441="")),"Lead",IF(AND(B441='Dropdown Answer Key'!$B$14,OR(AND(E441="GALV",H441="Y"),AND(E441="GALV",H441="UN"),AND(E441="GALV",H441=""),AND(F441="GALV",H441="Y"),AND(F441="GALV",H441="UN"),AND(F441="GALV",H441=""),AND(F441="GALV",I441="Y"),AND(F441="GALV",I441="UN"),AND(F441="GALV",I441=""))),"GRR",IF(AND(B441='Dropdown Answer Key'!$B$14,OR(E441="Unknown",F441="Unknown")),"Unknown SL","Non Lead")))))))))))</f>
        <v>Non Lead</v>
      </c>
      <c r="T441" s="114" t="str">
        <f>IF(OR(M441="",Q441="",S441="ERROR"),"BLANK",IF((AND(M441='Dropdown Answer Key'!$B$25,OR('Service Line Inventory'!S441="Lead",S441="Unknown SL"))),"Tier 1",IF(AND('Service Line Inventory'!M441='Dropdown Answer Key'!$B$26,OR('Service Line Inventory'!S441="Lead",S441="Unknown SL")),"Tier 2",IF(AND('Service Line Inventory'!M441='Dropdown Answer Key'!$B$27,OR('Service Line Inventory'!S441="Lead",S441="Unknown SL")),"Tier 2",IF('Service Line Inventory'!S441="GRR","Tier 3",IF((AND('Service Line Inventory'!M441='Dropdown Answer Key'!$B$25,'Service Line Inventory'!Q441='Dropdown Answer Key'!$M$25,O441='Dropdown Answer Key'!$G$27,'Service Line Inventory'!P441='Dropdown Answer Key'!$J$27,S441="Non Lead")),"Tier 4",IF((AND('Service Line Inventory'!M441='Dropdown Answer Key'!$B$25,'Service Line Inventory'!Q441='Dropdown Answer Key'!$M$25,O441='Dropdown Answer Key'!$G$27,S441="Non Lead")),"Tier 4",IF((AND('Service Line Inventory'!M441='Dropdown Answer Key'!$B$25,'Service Line Inventory'!Q441='Dropdown Answer Key'!$M$25,'Service Line Inventory'!P441='Dropdown Answer Key'!$J$27,S441="Non Lead")),"Tier 4","Tier 5"))))))))</f>
        <v>BLANK</v>
      </c>
      <c r="U441" s="115" t="str">
        <f t="shared" si="25"/>
        <v>NO</v>
      </c>
      <c r="V441" s="114" t="str">
        <f t="shared" si="26"/>
        <v>NO</v>
      </c>
      <c r="W441" s="114" t="str">
        <f t="shared" si="27"/>
        <v>NO</v>
      </c>
      <c r="X441" s="108"/>
      <c r="Y441" s="97"/>
      <c r="Z441" s="77"/>
    </row>
    <row r="442" spans="1:26" x14ac:dyDescent="0.3">
      <c r="A442" s="47">
        <v>19900</v>
      </c>
      <c r="B442" s="73" t="s">
        <v>76</v>
      </c>
      <c r="C442" s="125" t="s">
        <v>621</v>
      </c>
      <c r="D442" s="73" t="s">
        <v>73</v>
      </c>
      <c r="E442" s="73" t="s">
        <v>81</v>
      </c>
      <c r="F442" s="73" t="s">
        <v>81</v>
      </c>
      <c r="G442" s="89" t="s">
        <v>986</v>
      </c>
      <c r="H442" s="94" t="s">
        <v>73</v>
      </c>
      <c r="I442" s="82" t="s">
        <v>72</v>
      </c>
      <c r="J442" s="74" t="s">
        <v>989</v>
      </c>
      <c r="K442" s="74" t="s">
        <v>989</v>
      </c>
      <c r="L442" s="93" t="str">
        <f t="shared" si="24"/>
        <v>Non Lead</v>
      </c>
      <c r="M442" s="109"/>
      <c r="N442" s="73"/>
      <c r="O442" s="73"/>
      <c r="P442" s="73"/>
      <c r="Q442" s="72"/>
      <c r="R442" s="73"/>
      <c r="S442" s="98" t="str">
        <f>IF(OR(B442="",$C$3="",$G$3=""),"ERROR",IF(AND(B442='Dropdown Answer Key'!$B$12,OR(E442="Lead",E442="U, May have L",E442="COM",E442="")),"Lead",IF(AND(B442='Dropdown Answer Key'!$B$12,OR(AND(E442="GALV",H442="Y"),AND(E442="GALV",H442="UN"),AND(E442="GALV",H442=""))),"GRR",IF(AND(B442='Dropdown Answer Key'!$B$12,E442="Unknown"),"Unknown SL",IF(AND(B442='Dropdown Answer Key'!$B$13,OR(F442="Lead",F442="U, May have L",F442="COM",F442="")),"Lead",IF(AND(B442='Dropdown Answer Key'!$B$13,OR(AND(F442="GALV",H442="Y"),AND(F442="GALV",H442="UN"),AND(F442="GALV",H442=""))),"GRR",IF(AND(B442='Dropdown Answer Key'!$B$13,F442="Unknown"),"Unknown SL",IF(AND(B442='Dropdown Answer Key'!$B$14,OR(E442="Lead",E442="U, May have L",E442="COM",E442="")),"Lead",IF(AND(B442='Dropdown Answer Key'!$B$14,OR(F442="Lead",F442="U, May have L",F442="COM",F442="")),"Lead",IF(AND(B442='Dropdown Answer Key'!$B$14,OR(AND(E442="GALV",H442="Y"),AND(E442="GALV",H442="UN"),AND(E442="GALV",H442=""),AND(F442="GALV",H442="Y"),AND(F442="GALV",H442="UN"),AND(F442="GALV",H442=""),AND(F442="GALV",I442="Y"),AND(F442="GALV",I442="UN"),AND(F442="GALV",I442=""))),"GRR",IF(AND(B442='Dropdown Answer Key'!$B$14,OR(E442="Unknown",F442="Unknown")),"Unknown SL","Non Lead")))))))))))</f>
        <v>Non Lead</v>
      </c>
      <c r="T442" s="75" t="str">
        <f>IF(OR(M442="",Q442="",S442="ERROR"),"BLANK",IF((AND(M442='Dropdown Answer Key'!$B$25,OR('Service Line Inventory'!S442="Lead",S442="Unknown SL"))),"Tier 1",IF(AND('Service Line Inventory'!M442='Dropdown Answer Key'!$B$26,OR('Service Line Inventory'!S442="Lead",S442="Unknown SL")),"Tier 2",IF(AND('Service Line Inventory'!M442='Dropdown Answer Key'!$B$27,OR('Service Line Inventory'!S442="Lead",S442="Unknown SL")),"Tier 2",IF('Service Line Inventory'!S442="GRR","Tier 3",IF((AND('Service Line Inventory'!M442='Dropdown Answer Key'!$B$25,'Service Line Inventory'!Q442='Dropdown Answer Key'!$M$25,O442='Dropdown Answer Key'!$G$27,'Service Line Inventory'!P442='Dropdown Answer Key'!$J$27,S442="Non Lead")),"Tier 4",IF((AND('Service Line Inventory'!M442='Dropdown Answer Key'!$B$25,'Service Line Inventory'!Q442='Dropdown Answer Key'!$M$25,O442='Dropdown Answer Key'!$G$27,S442="Non Lead")),"Tier 4",IF((AND('Service Line Inventory'!M442='Dropdown Answer Key'!$B$25,'Service Line Inventory'!Q442='Dropdown Answer Key'!$M$25,'Service Line Inventory'!P442='Dropdown Answer Key'!$J$27,S442="Non Lead")),"Tier 4","Tier 5"))))))))</f>
        <v>BLANK</v>
      </c>
      <c r="U442" s="101" t="str">
        <f t="shared" si="25"/>
        <v>NO</v>
      </c>
      <c r="V442" s="75" t="str">
        <f t="shared" si="26"/>
        <v>NO</v>
      </c>
      <c r="W442" s="75" t="str">
        <f t="shared" si="27"/>
        <v>NO</v>
      </c>
      <c r="X442" s="107"/>
      <c r="Y442" s="76"/>
      <c r="Z442" s="77"/>
    </row>
    <row r="443" spans="1:26" x14ac:dyDescent="0.3">
      <c r="A443" s="47">
        <v>19950</v>
      </c>
      <c r="B443" s="73" t="s">
        <v>76</v>
      </c>
      <c r="C443" s="125" t="s">
        <v>622</v>
      </c>
      <c r="D443" s="73" t="s">
        <v>73</v>
      </c>
      <c r="E443" s="73" t="s">
        <v>81</v>
      </c>
      <c r="F443" s="73" t="s">
        <v>81</v>
      </c>
      <c r="G443" s="89" t="s">
        <v>986</v>
      </c>
      <c r="H443" s="94" t="s">
        <v>73</v>
      </c>
      <c r="I443" s="82" t="s">
        <v>72</v>
      </c>
      <c r="J443" s="74" t="s">
        <v>989</v>
      </c>
      <c r="K443" s="74" t="s">
        <v>989</v>
      </c>
      <c r="L443" s="94" t="str">
        <f t="shared" si="24"/>
        <v>Non Lead</v>
      </c>
      <c r="M443" s="110"/>
      <c r="N443" s="82"/>
      <c r="O443" s="82"/>
      <c r="P443" s="82"/>
      <c r="Q443" s="81"/>
      <c r="R443" s="82"/>
      <c r="S443" s="113" t="str">
        <f>IF(OR(B443="",$C$3="",$G$3=""),"ERROR",IF(AND(B443='Dropdown Answer Key'!$B$12,OR(E443="Lead",E443="U, May have L",E443="COM",E443="")),"Lead",IF(AND(B443='Dropdown Answer Key'!$B$12,OR(AND(E443="GALV",H443="Y"),AND(E443="GALV",H443="UN"),AND(E443="GALV",H443=""))),"GRR",IF(AND(B443='Dropdown Answer Key'!$B$12,E443="Unknown"),"Unknown SL",IF(AND(B443='Dropdown Answer Key'!$B$13,OR(F443="Lead",F443="U, May have L",F443="COM",F443="")),"Lead",IF(AND(B443='Dropdown Answer Key'!$B$13,OR(AND(F443="GALV",H443="Y"),AND(F443="GALV",H443="UN"),AND(F443="GALV",H443=""))),"GRR",IF(AND(B443='Dropdown Answer Key'!$B$13,F443="Unknown"),"Unknown SL",IF(AND(B443='Dropdown Answer Key'!$B$14,OR(E443="Lead",E443="U, May have L",E443="COM",E443="")),"Lead",IF(AND(B443='Dropdown Answer Key'!$B$14,OR(F443="Lead",F443="U, May have L",F443="COM",F443="")),"Lead",IF(AND(B443='Dropdown Answer Key'!$B$14,OR(AND(E443="GALV",H443="Y"),AND(E443="GALV",H443="UN"),AND(E443="GALV",H443=""),AND(F443="GALV",H443="Y"),AND(F443="GALV",H443="UN"),AND(F443="GALV",H443=""),AND(F443="GALV",I443="Y"),AND(F443="GALV",I443="UN"),AND(F443="GALV",I443=""))),"GRR",IF(AND(B443='Dropdown Answer Key'!$B$14,OR(E443="Unknown",F443="Unknown")),"Unknown SL","Non Lead")))))))))))</f>
        <v>Non Lead</v>
      </c>
      <c r="T443" s="114" t="str">
        <f>IF(OR(M443="",Q443="",S443="ERROR"),"BLANK",IF((AND(M443='Dropdown Answer Key'!$B$25,OR('Service Line Inventory'!S443="Lead",S443="Unknown SL"))),"Tier 1",IF(AND('Service Line Inventory'!M443='Dropdown Answer Key'!$B$26,OR('Service Line Inventory'!S443="Lead",S443="Unknown SL")),"Tier 2",IF(AND('Service Line Inventory'!M443='Dropdown Answer Key'!$B$27,OR('Service Line Inventory'!S443="Lead",S443="Unknown SL")),"Tier 2",IF('Service Line Inventory'!S443="GRR","Tier 3",IF((AND('Service Line Inventory'!M443='Dropdown Answer Key'!$B$25,'Service Line Inventory'!Q443='Dropdown Answer Key'!$M$25,O443='Dropdown Answer Key'!$G$27,'Service Line Inventory'!P443='Dropdown Answer Key'!$J$27,S443="Non Lead")),"Tier 4",IF((AND('Service Line Inventory'!M443='Dropdown Answer Key'!$B$25,'Service Line Inventory'!Q443='Dropdown Answer Key'!$M$25,O443='Dropdown Answer Key'!$G$27,S443="Non Lead")),"Tier 4",IF((AND('Service Line Inventory'!M443='Dropdown Answer Key'!$B$25,'Service Line Inventory'!Q443='Dropdown Answer Key'!$M$25,'Service Line Inventory'!P443='Dropdown Answer Key'!$J$27,S443="Non Lead")),"Tier 4","Tier 5"))))))))</f>
        <v>BLANK</v>
      </c>
      <c r="U443" s="115" t="str">
        <f t="shared" si="25"/>
        <v>NO</v>
      </c>
      <c r="V443" s="114" t="str">
        <f t="shared" si="26"/>
        <v>NO</v>
      </c>
      <c r="W443" s="114" t="str">
        <f t="shared" si="27"/>
        <v>NO</v>
      </c>
      <c r="X443" s="108"/>
      <c r="Y443" s="97"/>
      <c r="Z443" s="77"/>
    </row>
    <row r="444" spans="1:26" x14ac:dyDescent="0.3">
      <c r="A444" s="47">
        <v>20000</v>
      </c>
      <c r="B444" s="73" t="s">
        <v>76</v>
      </c>
      <c r="C444" s="125" t="s">
        <v>623</v>
      </c>
      <c r="D444" s="73" t="s">
        <v>73</v>
      </c>
      <c r="E444" s="73" t="s">
        <v>81</v>
      </c>
      <c r="F444" s="73" t="s">
        <v>81</v>
      </c>
      <c r="G444" s="89" t="s">
        <v>986</v>
      </c>
      <c r="H444" s="94" t="s">
        <v>73</v>
      </c>
      <c r="I444" s="82" t="s">
        <v>72</v>
      </c>
      <c r="J444" s="74" t="s">
        <v>989</v>
      </c>
      <c r="K444" s="74" t="s">
        <v>989</v>
      </c>
      <c r="L444" s="93" t="str">
        <f t="shared" si="24"/>
        <v>Non Lead</v>
      </c>
      <c r="M444" s="109"/>
      <c r="N444" s="73"/>
      <c r="O444" s="73"/>
      <c r="P444" s="73"/>
      <c r="Q444" s="72"/>
      <c r="R444" s="73"/>
      <c r="S444" s="98" t="str">
        <f>IF(OR(B444="",$C$3="",$G$3=""),"ERROR",IF(AND(B444='Dropdown Answer Key'!$B$12,OR(E444="Lead",E444="U, May have L",E444="COM",E444="")),"Lead",IF(AND(B444='Dropdown Answer Key'!$B$12,OR(AND(E444="GALV",H444="Y"),AND(E444="GALV",H444="UN"),AND(E444="GALV",H444=""))),"GRR",IF(AND(B444='Dropdown Answer Key'!$B$12,E444="Unknown"),"Unknown SL",IF(AND(B444='Dropdown Answer Key'!$B$13,OR(F444="Lead",F444="U, May have L",F444="COM",F444="")),"Lead",IF(AND(B444='Dropdown Answer Key'!$B$13,OR(AND(F444="GALV",H444="Y"),AND(F444="GALV",H444="UN"),AND(F444="GALV",H444=""))),"GRR",IF(AND(B444='Dropdown Answer Key'!$B$13,F444="Unknown"),"Unknown SL",IF(AND(B444='Dropdown Answer Key'!$B$14,OR(E444="Lead",E444="U, May have L",E444="COM",E444="")),"Lead",IF(AND(B444='Dropdown Answer Key'!$B$14,OR(F444="Lead",F444="U, May have L",F444="COM",F444="")),"Lead",IF(AND(B444='Dropdown Answer Key'!$B$14,OR(AND(E444="GALV",H444="Y"),AND(E444="GALV",H444="UN"),AND(E444="GALV",H444=""),AND(F444="GALV",H444="Y"),AND(F444="GALV",H444="UN"),AND(F444="GALV",H444=""),AND(F444="GALV",I444="Y"),AND(F444="GALV",I444="UN"),AND(F444="GALV",I444=""))),"GRR",IF(AND(B444='Dropdown Answer Key'!$B$14,OR(E444="Unknown",F444="Unknown")),"Unknown SL","Non Lead")))))))))))</f>
        <v>Non Lead</v>
      </c>
      <c r="T444" s="75" t="str">
        <f>IF(OR(M444="",Q444="",S444="ERROR"),"BLANK",IF((AND(M444='Dropdown Answer Key'!$B$25,OR('Service Line Inventory'!S444="Lead",S444="Unknown SL"))),"Tier 1",IF(AND('Service Line Inventory'!M444='Dropdown Answer Key'!$B$26,OR('Service Line Inventory'!S444="Lead",S444="Unknown SL")),"Tier 2",IF(AND('Service Line Inventory'!M444='Dropdown Answer Key'!$B$27,OR('Service Line Inventory'!S444="Lead",S444="Unknown SL")),"Tier 2",IF('Service Line Inventory'!S444="GRR","Tier 3",IF((AND('Service Line Inventory'!M444='Dropdown Answer Key'!$B$25,'Service Line Inventory'!Q444='Dropdown Answer Key'!$M$25,O444='Dropdown Answer Key'!$G$27,'Service Line Inventory'!P444='Dropdown Answer Key'!$J$27,S444="Non Lead")),"Tier 4",IF((AND('Service Line Inventory'!M444='Dropdown Answer Key'!$B$25,'Service Line Inventory'!Q444='Dropdown Answer Key'!$M$25,O444='Dropdown Answer Key'!$G$27,S444="Non Lead")),"Tier 4",IF((AND('Service Line Inventory'!M444='Dropdown Answer Key'!$B$25,'Service Line Inventory'!Q444='Dropdown Answer Key'!$M$25,'Service Line Inventory'!P444='Dropdown Answer Key'!$J$27,S444="Non Lead")),"Tier 4","Tier 5"))))))))</f>
        <v>BLANK</v>
      </c>
      <c r="U444" s="101" t="str">
        <f t="shared" si="25"/>
        <v>NO</v>
      </c>
      <c r="V444" s="75" t="str">
        <f t="shared" si="26"/>
        <v>NO</v>
      </c>
      <c r="W444" s="75" t="str">
        <f t="shared" si="27"/>
        <v>NO</v>
      </c>
      <c r="X444" s="107"/>
      <c r="Y444" s="76"/>
      <c r="Z444" s="77"/>
    </row>
    <row r="445" spans="1:26" x14ac:dyDescent="0.3">
      <c r="A445" s="47">
        <v>20100</v>
      </c>
      <c r="B445" s="73" t="s">
        <v>76</v>
      </c>
      <c r="C445" s="125" t="s">
        <v>624</v>
      </c>
      <c r="D445" s="73" t="s">
        <v>73</v>
      </c>
      <c r="E445" s="73" t="s">
        <v>81</v>
      </c>
      <c r="F445" s="73" t="s">
        <v>81</v>
      </c>
      <c r="G445" s="89" t="s">
        <v>988</v>
      </c>
      <c r="H445" s="94" t="s">
        <v>73</v>
      </c>
      <c r="I445" s="82" t="s">
        <v>72</v>
      </c>
      <c r="J445" s="74" t="s">
        <v>989</v>
      </c>
      <c r="K445" s="74" t="s">
        <v>989</v>
      </c>
      <c r="L445" s="94" t="str">
        <f t="shared" si="24"/>
        <v>Non Lead</v>
      </c>
      <c r="M445" s="110"/>
      <c r="N445" s="82"/>
      <c r="O445" s="82"/>
      <c r="P445" s="82"/>
      <c r="Q445" s="81"/>
      <c r="R445" s="82"/>
      <c r="S445" s="113" t="str">
        <f>IF(OR(B445="",$C$3="",$G$3=""),"ERROR",IF(AND(B445='Dropdown Answer Key'!$B$12,OR(E445="Lead",E445="U, May have L",E445="COM",E445="")),"Lead",IF(AND(B445='Dropdown Answer Key'!$B$12,OR(AND(E445="GALV",H445="Y"),AND(E445="GALV",H445="UN"),AND(E445="GALV",H445=""))),"GRR",IF(AND(B445='Dropdown Answer Key'!$B$12,E445="Unknown"),"Unknown SL",IF(AND(B445='Dropdown Answer Key'!$B$13,OR(F445="Lead",F445="U, May have L",F445="COM",F445="")),"Lead",IF(AND(B445='Dropdown Answer Key'!$B$13,OR(AND(F445="GALV",H445="Y"),AND(F445="GALV",H445="UN"),AND(F445="GALV",H445=""))),"GRR",IF(AND(B445='Dropdown Answer Key'!$B$13,F445="Unknown"),"Unknown SL",IF(AND(B445='Dropdown Answer Key'!$B$14,OR(E445="Lead",E445="U, May have L",E445="COM",E445="")),"Lead",IF(AND(B445='Dropdown Answer Key'!$B$14,OR(F445="Lead",F445="U, May have L",F445="COM",F445="")),"Lead",IF(AND(B445='Dropdown Answer Key'!$B$14,OR(AND(E445="GALV",H445="Y"),AND(E445="GALV",H445="UN"),AND(E445="GALV",H445=""),AND(F445="GALV",H445="Y"),AND(F445="GALV",H445="UN"),AND(F445="GALV",H445=""),AND(F445="GALV",I445="Y"),AND(F445="GALV",I445="UN"),AND(F445="GALV",I445=""))),"GRR",IF(AND(B445='Dropdown Answer Key'!$B$14,OR(E445="Unknown",F445="Unknown")),"Unknown SL","Non Lead")))))))))))</f>
        <v>Non Lead</v>
      </c>
      <c r="T445" s="114" t="str">
        <f>IF(OR(M445="",Q445="",S445="ERROR"),"BLANK",IF((AND(M445='Dropdown Answer Key'!$B$25,OR('Service Line Inventory'!S445="Lead",S445="Unknown SL"))),"Tier 1",IF(AND('Service Line Inventory'!M445='Dropdown Answer Key'!$B$26,OR('Service Line Inventory'!S445="Lead",S445="Unknown SL")),"Tier 2",IF(AND('Service Line Inventory'!M445='Dropdown Answer Key'!$B$27,OR('Service Line Inventory'!S445="Lead",S445="Unknown SL")),"Tier 2",IF('Service Line Inventory'!S445="GRR","Tier 3",IF((AND('Service Line Inventory'!M445='Dropdown Answer Key'!$B$25,'Service Line Inventory'!Q445='Dropdown Answer Key'!$M$25,O445='Dropdown Answer Key'!$G$27,'Service Line Inventory'!P445='Dropdown Answer Key'!$J$27,S445="Non Lead")),"Tier 4",IF((AND('Service Line Inventory'!M445='Dropdown Answer Key'!$B$25,'Service Line Inventory'!Q445='Dropdown Answer Key'!$M$25,O445='Dropdown Answer Key'!$G$27,S445="Non Lead")),"Tier 4",IF((AND('Service Line Inventory'!M445='Dropdown Answer Key'!$B$25,'Service Line Inventory'!Q445='Dropdown Answer Key'!$M$25,'Service Line Inventory'!P445='Dropdown Answer Key'!$J$27,S445="Non Lead")),"Tier 4","Tier 5"))))))))</f>
        <v>BLANK</v>
      </c>
      <c r="U445" s="115" t="str">
        <f t="shared" si="25"/>
        <v>NO</v>
      </c>
      <c r="V445" s="114" t="str">
        <f t="shared" si="26"/>
        <v>NO</v>
      </c>
      <c r="W445" s="114" t="str">
        <f t="shared" si="27"/>
        <v>NO</v>
      </c>
      <c r="X445" s="108"/>
      <c r="Y445" s="97"/>
      <c r="Z445" s="77"/>
    </row>
    <row r="446" spans="1:26" x14ac:dyDescent="0.3">
      <c r="A446" s="47">
        <v>20150</v>
      </c>
      <c r="B446" s="73" t="s">
        <v>76</v>
      </c>
      <c r="C446" s="125" t="s">
        <v>625</v>
      </c>
      <c r="D446" s="73" t="s">
        <v>73</v>
      </c>
      <c r="E446" s="73" t="s">
        <v>81</v>
      </c>
      <c r="F446" s="73" t="s">
        <v>81</v>
      </c>
      <c r="G446" s="89" t="s">
        <v>986</v>
      </c>
      <c r="H446" s="94" t="s">
        <v>73</v>
      </c>
      <c r="I446" s="82" t="s">
        <v>72</v>
      </c>
      <c r="J446" s="74" t="s">
        <v>989</v>
      </c>
      <c r="K446" s="74" t="s">
        <v>989</v>
      </c>
      <c r="L446" s="93" t="str">
        <f t="shared" si="24"/>
        <v>Non Lead</v>
      </c>
      <c r="M446" s="109"/>
      <c r="N446" s="73"/>
      <c r="O446" s="73"/>
      <c r="P446" s="73"/>
      <c r="Q446" s="72"/>
      <c r="R446" s="73"/>
      <c r="S446" s="98" t="str">
        <f>IF(OR(B446="",$C$3="",$G$3=""),"ERROR",IF(AND(B446='Dropdown Answer Key'!$B$12,OR(E446="Lead",E446="U, May have L",E446="COM",E446="")),"Lead",IF(AND(B446='Dropdown Answer Key'!$B$12,OR(AND(E446="GALV",H446="Y"),AND(E446="GALV",H446="UN"),AND(E446="GALV",H446=""))),"GRR",IF(AND(B446='Dropdown Answer Key'!$B$12,E446="Unknown"),"Unknown SL",IF(AND(B446='Dropdown Answer Key'!$B$13,OR(F446="Lead",F446="U, May have L",F446="COM",F446="")),"Lead",IF(AND(B446='Dropdown Answer Key'!$B$13,OR(AND(F446="GALV",H446="Y"),AND(F446="GALV",H446="UN"),AND(F446="GALV",H446=""))),"GRR",IF(AND(B446='Dropdown Answer Key'!$B$13,F446="Unknown"),"Unknown SL",IF(AND(B446='Dropdown Answer Key'!$B$14,OR(E446="Lead",E446="U, May have L",E446="COM",E446="")),"Lead",IF(AND(B446='Dropdown Answer Key'!$B$14,OR(F446="Lead",F446="U, May have L",F446="COM",F446="")),"Lead",IF(AND(B446='Dropdown Answer Key'!$B$14,OR(AND(E446="GALV",H446="Y"),AND(E446="GALV",H446="UN"),AND(E446="GALV",H446=""),AND(F446="GALV",H446="Y"),AND(F446="GALV",H446="UN"),AND(F446="GALV",H446=""),AND(F446="GALV",I446="Y"),AND(F446="GALV",I446="UN"),AND(F446="GALV",I446=""))),"GRR",IF(AND(B446='Dropdown Answer Key'!$B$14,OR(E446="Unknown",F446="Unknown")),"Unknown SL","Non Lead")))))))))))</f>
        <v>Non Lead</v>
      </c>
      <c r="T446" s="75" t="str">
        <f>IF(OR(M446="",Q446="",S446="ERROR"),"BLANK",IF((AND(M446='Dropdown Answer Key'!$B$25,OR('Service Line Inventory'!S446="Lead",S446="Unknown SL"))),"Tier 1",IF(AND('Service Line Inventory'!M446='Dropdown Answer Key'!$B$26,OR('Service Line Inventory'!S446="Lead",S446="Unknown SL")),"Tier 2",IF(AND('Service Line Inventory'!M446='Dropdown Answer Key'!$B$27,OR('Service Line Inventory'!S446="Lead",S446="Unknown SL")),"Tier 2",IF('Service Line Inventory'!S446="GRR","Tier 3",IF((AND('Service Line Inventory'!M446='Dropdown Answer Key'!$B$25,'Service Line Inventory'!Q446='Dropdown Answer Key'!$M$25,O446='Dropdown Answer Key'!$G$27,'Service Line Inventory'!P446='Dropdown Answer Key'!$J$27,S446="Non Lead")),"Tier 4",IF((AND('Service Line Inventory'!M446='Dropdown Answer Key'!$B$25,'Service Line Inventory'!Q446='Dropdown Answer Key'!$M$25,O446='Dropdown Answer Key'!$G$27,S446="Non Lead")),"Tier 4",IF((AND('Service Line Inventory'!M446='Dropdown Answer Key'!$B$25,'Service Line Inventory'!Q446='Dropdown Answer Key'!$M$25,'Service Line Inventory'!P446='Dropdown Answer Key'!$J$27,S446="Non Lead")),"Tier 4","Tier 5"))))))))</f>
        <v>BLANK</v>
      </c>
      <c r="U446" s="101" t="str">
        <f t="shared" si="25"/>
        <v>NO</v>
      </c>
      <c r="V446" s="75" t="str">
        <f t="shared" si="26"/>
        <v>NO</v>
      </c>
      <c r="W446" s="75" t="str">
        <f t="shared" si="27"/>
        <v>NO</v>
      </c>
      <c r="X446" s="107"/>
      <c r="Y446" s="76"/>
      <c r="Z446" s="77"/>
    </row>
    <row r="447" spans="1:26" x14ac:dyDescent="0.3">
      <c r="A447" s="47">
        <v>20200</v>
      </c>
      <c r="B447" s="73" t="s">
        <v>76</v>
      </c>
      <c r="C447" s="125" t="s">
        <v>626</v>
      </c>
      <c r="D447" s="73" t="s">
        <v>73</v>
      </c>
      <c r="E447" s="73" t="s">
        <v>81</v>
      </c>
      <c r="F447" s="73" t="s">
        <v>81</v>
      </c>
      <c r="G447" s="89" t="s">
        <v>986</v>
      </c>
      <c r="H447" s="94" t="s">
        <v>73</v>
      </c>
      <c r="I447" s="82" t="s">
        <v>72</v>
      </c>
      <c r="J447" s="74" t="s">
        <v>989</v>
      </c>
      <c r="K447" s="74" t="s">
        <v>989</v>
      </c>
      <c r="L447" s="94" t="str">
        <f t="shared" si="24"/>
        <v>Non Lead</v>
      </c>
      <c r="M447" s="110"/>
      <c r="N447" s="82"/>
      <c r="O447" s="82"/>
      <c r="P447" s="82"/>
      <c r="Q447" s="81"/>
      <c r="R447" s="82"/>
      <c r="S447" s="113" t="str">
        <f>IF(OR(B447="",$C$3="",$G$3=""),"ERROR",IF(AND(B447='Dropdown Answer Key'!$B$12,OR(E447="Lead",E447="U, May have L",E447="COM",E447="")),"Lead",IF(AND(B447='Dropdown Answer Key'!$B$12,OR(AND(E447="GALV",H447="Y"),AND(E447="GALV",H447="UN"),AND(E447="GALV",H447=""))),"GRR",IF(AND(B447='Dropdown Answer Key'!$B$12,E447="Unknown"),"Unknown SL",IF(AND(B447='Dropdown Answer Key'!$B$13,OR(F447="Lead",F447="U, May have L",F447="COM",F447="")),"Lead",IF(AND(B447='Dropdown Answer Key'!$B$13,OR(AND(F447="GALV",H447="Y"),AND(F447="GALV",H447="UN"),AND(F447="GALV",H447=""))),"GRR",IF(AND(B447='Dropdown Answer Key'!$B$13,F447="Unknown"),"Unknown SL",IF(AND(B447='Dropdown Answer Key'!$B$14,OR(E447="Lead",E447="U, May have L",E447="COM",E447="")),"Lead",IF(AND(B447='Dropdown Answer Key'!$B$14,OR(F447="Lead",F447="U, May have L",F447="COM",F447="")),"Lead",IF(AND(B447='Dropdown Answer Key'!$B$14,OR(AND(E447="GALV",H447="Y"),AND(E447="GALV",H447="UN"),AND(E447="GALV",H447=""),AND(F447="GALV",H447="Y"),AND(F447="GALV",H447="UN"),AND(F447="GALV",H447=""),AND(F447="GALV",I447="Y"),AND(F447="GALV",I447="UN"),AND(F447="GALV",I447=""))),"GRR",IF(AND(B447='Dropdown Answer Key'!$B$14,OR(E447="Unknown",F447="Unknown")),"Unknown SL","Non Lead")))))))))))</f>
        <v>Non Lead</v>
      </c>
      <c r="T447" s="114" t="str">
        <f>IF(OR(M447="",Q447="",S447="ERROR"),"BLANK",IF((AND(M447='Dropdown Answer Key'!$B$25,OR('Service Line Inventory'!S447="Lead",S447="Unknown SL"))),"Tier 1",IF(AND('Service Line Inventory'!M447='Dropdown Answer Key'!$B$26,OR('Service Line Inventory'!S447="Lead",S447="Unknown SL")),"Tier 2",IF(AND('Service Line Inventory'!M447='Dropdown Answer Key'!$B$27,OR('Service Line Inventory'!S447="Lead",S447="Unknown SL")),"Tier 2",IF('Service Line Inventory'!S447="GRR","Tier 3",IF((AND('Service Line Inventory'!M447='Dropdown Answer Key'!$B$25,'Service Line Inventory'!Q447='Dropdown Answer Key'!$M$25,O447='Dropdown Answer Key'!$G$27,'Service Line Inventory'!P447='Dropdown Answer Key'!$J$27,S447="Non Lead")),"Tier 4",IF((AND('Service Line Inventory'!M447='Dropdown Answer Key'!$B$25,'Service Line Inventory'!Q447='Dropdown Answer Key'!$M$25,O447='Dropdown Answer Key'!$G$27,S447="Non Lead")),"Tier 4",IF((AND('Service Line Inventory'!M447='Dropdown Answer Key'!$B$25,'Service Line Inventory'!Q447='Dropdown Answer Key'!$M$25,'Service Line Inventory'!P447='Dropdown Answer Key'!$J$27,S447="Non Lead")),"Tier 4","Tier 5"))))))))</f>
        <v>BLANK</v>
      </c>
      <c r="U447" s="115" t="str">
        <f t="shared" si="25"/>
        <v>NO</v>
      </c>
      <c r="V447" s="114" t="str">
        <f t="shared" si="26"/>
        <v>NO</v>
      </c>
      <c r="W447" s="114" t="str">
        <f t="shared" si="27"/>
        <v>NO</v>
      </c>
      <c r="X447" s="108"/>
      <c r="Y447" s="97"/>
      <c r="Z447" s="77"/>
    </row>
    <row r="448" spans="1:26" x14ac:dyDescent="0.3">
      <c r="A448" s="47">
        <v>20250</v>
      </c>
      <c r="B448" s="73" t="s">
        <v>76</v>
      </c>
      <c r="C448" s="125" t="s">
        <v>627</v>
      </c>
      <c r="D448" s="73" t="s">
        <v>73</v>
      </c>
      <c r="E448" s="73" t="s">
        <v>81</v>
      </c>
      <c r="F448" s="73" t="s">
        <v>81</v>
      </c>
      <c r="G448" s="89" t="s">
        <v>986</v>
      </c>
      <c r="H448" s="94" t="s">
        <v>73</v>
      </c>
      <c r="I448" s="82" t="s">
        <v>72</v>
      </c>
      <c r="J448" s="74" t="s">
        <v>989</v>
      </c>
      <c r="K448" s="74" t="s">
        <v>989</v>
      </c>
      <c r="L448" s="93" t="str">
        <f t="shared" si="24"/>
        <v>Non Lead</v>
      </c>
      <c r="M448" s="109"/>
      <c r="N448" s="73"/>
      <c r="O448" s="73"/>
      <c r="P448" s="73"/>
      <c r="Q448" s="72"/>
      <c r="R448" s="73"/>
      <c r="S448" s="98" t="str">
        <f>IF(OR(B448="",$C$3="",$G$3=""),"ERROR",IF(AND(B448='Dropdown Answer Key'!$B$12,OR(E448="Lead",E448="U, May have L",E448="COM",E448="")),"Lead",IF(AND(B448='Dropdown Answer Key'!$B$12,OR(AND(E448="GALV",H448="Y"),AND(E448="GALV",H448="UN"),AND(E448="GALV",H448=""))),"GRR",IF(AND(B448='Dropdown Answer Key'!$B$12,E448="Unknown"),"Unknown SL",IF(AND(B448='Dropdown Answer Key'!$B$13,OR(F448="Lead",F448="U, May have L",F448="COM",F448="")),"Lead",IF(AND(B448='Dropdown Answer Key'!$B$13,OR(AND(F448="GALV",H448="Y"),AND(F448="GALV",H448="UN"),AND(F448="GALV",H448=""))),"GRR",IF(AND(B448='Dropdown Answer Key'!$B$13,F448="Unknown"),"Unknown SL",IF(AND(B448='Dropdown Answer Key'!$B$14,OR(E448="Lead",E448="U, May have L",E448="COM",E448="")),"Lead",IF(AND(B448='Dropdown Answer Key'!$B$14,OR(F448="Lead",F448="U, May have L",F448="COM",F448="")),"Lead",IF(AND(B448='Dropdown Answer Key'!$B$14,OR(AND(E448="GALV",H448="Y"),AND(E448="GALV",H448="UN"),AND(E448="GALV",H448=""),AND(F448="GALV",H448="Y"),AND(F448="GALV",H448="UN"),AND(F448="GALV",H448=""),AND(F448="GALV",I448="Y"),AND(F448="GALV",I448="UN"),AND(F448="GALV",I448=""))),"GRR",IF(AND(B448='Dropdown Answer Key'!$B$14,OR(E448="Unknown",F448="Unknown")),"Unknown SL","Non Lead")))))))))))</f>
        <v>Non Lead</v>
      </c>
      <c r="T448" s="75" t="str">
        <f>IF(OR(M448="",Q448="",S448="ERROR"),"BLANK",IF((AND(M448='Dropdown Answer Key'!$B$25,OR('Service Line Inventory'!S448="Lead",S448="Unknown SL"))),"Tier 1",IF(AND('Service Line Inventory'!M448='Dropdown Answer Key'!$B$26,OR('Service Line Inventory'!S448="Lead",S448="Unknown SL")),"Tier 2",IF(AND('Service Line Inventory'!M448='Dropdown Answer Key'!$B$27,OR('Service Line Inventory'!S448="Lead",S448="Unknown SL")),"Tier 2",IF('Service Line Inventory'!S448="GRR","Tier 3",IF((AND('Service Line Inventory'!M448='Dropdown Answer Key'!$B$25,'Service Line Inventory'!Q448='Dropdown Answer Key'!$M$25,O448='Dropdown Answer Key'!$G$27,'Service Line Inventory'!P448='Dropdown Answer Key'!$J$27,S448="Non Lead")),"Tier 4",IF((AND('Service Line Inventory'!M448='Dropdown Answer Key'!$B$25,'Service Line Inventory'!Q448='Dropdown Answer Key'!$M$25,O448='Dropdown Answer Key'!$G$27,S448="Non Lead")),"Tier 4",IF((AND('Service Line Inventory'!M448='Dropdown Answer Key'!$B$25,'Service Line Inventory'!Q448='Dropdown Answer Key'!$M$25,'Service Line Inventory'!P448='Dropdown Answer Key'!$J$27,S448="Non Lead")),"Tier 4","Tier 5"))))))))</f>
        <v>BLANK</v>
      </c>
      <c r="U448" s="101" t="str">
        <f t="shared" si="25"/>
        <v>NO</v>
      </c>
      <c r="V448" s="75" t="str">
        <f t="shared" si="26"/>
        <v>NO</v>
      </c>
      <c r="W448" s="75" t="str">
        <f t="shared" si="27"/>
        <v>NO</v>
      </c>
      <c r="X448" s="107"/>
      <c r="Y448" s="76"/>
      <c r="Z448" s="77"/>
    </row>
    <row r="449" spans="1:26" x14ac:dyDescent="0.3">
      <c r="A449" s="47">
        <v>20300</v>
      </c>
      <c r="B449" s="73" t="s">
        <v>76</v>
      </c>
      <c r="C449" s="125" t="s">
        <v>628</v>
      </c>
      <c r="D449" s="73" t="s">
        <v>73</v>
      </c>
      <c r="E449" s="73" t="s">
        <v>81</v>
      </c>
      <c r="F449" s="73" t="s">
        <v>81</v>
      </c>
      <c r="G449" s="89" t="s">
        <v>986</v>
      </c>
      <c r="H449" s="94" t="s">
        <v>73</v>
      </c>
      <c r="I449" s="82" t="s">
        <v>72</v>
      </c>
      <c r="J449" s="74" t="s">
        <v>989</v>
      </c>
      <c r="K449" s="74" t="s">
        <v>989</v>
      </c>
      <c r="L449" s="94" t="str">
        <f t="shared" si="24"/>
        <v>Non Lead</v>
      </c>
      <c r="M449" s="110"/>
      <c r="N449" s="82"/>
      <c r="O449" s="82"/>
      <c r="P449" s="82"/>
      <c r="Q449" s="81"/>
      <c r="R449" s="82"/>
      <c r="S449" s="113" t="str">
        <f>IF(OR(B449="",$C$3="",$G$3=""),"ERROR",IF(AND(B449='Dropdown Answer Key'!$B$12,OR(E449="Lead",E449="U, May have L",E449="COM",E449="")),"Lead",IF(AND(B449='Dropdown Answer Key'!$B$12,OR(AND(E449="GALV",H449="Y"),AND(E449="GALV",H449="UN"),AND(E449="GALV",H449=""))),"GRR",IF(AND(B449='Dropdown Answer Key'!$B$12,E449="Unknown"),"Unknown SL",IF(AND(B449='Dropdown Answer Key'!$B$13,OR(F449="Lead",F449="U, May have L",F449="COM",F449="")),"Lead",IF(AND(B449='Dropdown Answer Key'!$B$13,OR(AND(F449="GALV",H449="Y"),AND(F449="GALV",H449="UN"),AND(F449="GALV",H449=""))),"GRR",IF(AND(B449='Dropdown Answer Key'!$B$13,F449="Unknown"),"Unknown SL",IF(AND(B449='Dropdown Answer Key'!$B$14,OR(E449="Lead",E449="U, May have L",E449="COM",E449="")),"Lead",IF(AND(B449='Dropdown Answer Key'!$B$14,OR(F449="Lead",F449="U, May have L",F449="COM",F449="")),"Lead",IF(AND(B449='Dropdown Answer Key'!$B$14,OR(AND(E449="GALV",H449="Y"),AND(E449="GALV",H449="UN"),AND(E449="GALV",H449=""),AND(F449="GALV",H449="Y"),AND(F449="GALV",H449="UN"),AND(F449="GALV",H449=""),AND(F449="GALV",I449="Y"),AND(F449="GALV",I449="UN"),AND(F449="GALV",I449=""))),"GRR",IF(AND(B449='Dropdown Answer Key'!$B$14,OR(E449="Unknown",F449="Unknown")),"Unknown SL","Non Lead")))))))))))</f>
        <v>Non Lead</v>
      </c>
      <c r="T449" s="114" t="str">
        <f>IF(OR(M449="",Q449="",S449="ERROR"),"BLANK",IF((AND(M449='Dropdown Answer Key'!$B$25,OR('Service Line Inventory'!S449="Lead",S449="Unknown SL"))),"Tier 1",IF(AND('Service Line Inventory'!M449='Dropdown Answer Key'!$B$26,OR('Service Line Inventory'!S449="Lead",S449="Unknown SL")),"Tier 2",IF(AND('Service Line Inventory'!M449='Dropdown Answer Key'!$B$27,OR('Service Line Inventory'!S449="Lead",S449="Unknown SL")),"Tier 2",IF('Service Line Inventory'!S449="GRR","Tier 3",IF((AND('Service Line Inventory'!M449='Dropdown Answer Key'!$B$25,'Service Line Inventory'!Q449='Dropdown Answer Key'!$M$25,O449='Dropdown Answer Key'!$G$27,'Service Line Inventory'!P449='Dropdown Answer Key'!$J$27,S449="Non Lead")),"Tier 4",IF((AND('Service Line Inventory'!M449='Dropdown Answer Key'!$B$25,'Service Line Inventory'!Q449='Dropdown Answer Key'!$M$25,O449='Dropdown Answer Key'!$G$27,S449="Non Lead")),"Tier 4",IF((AND('Service Line Inventory'!M449='Dropdown Answer Key'!$B$25,'Service Line Inventory'!Q449='Dropdown Answer Key'!$M$25,'Service Line Inventory'!P449='Dropdown Answer Key'!$J$27,S449="Non Lead")),"Tier 4","Tier 5"))))))))</f>
        <v>BLANK</v>
      </c>
      <c r="U449" s="115" t="str">
        <f t="shared" si="25"/>
        <v>NO</v>
      </c>
      <c r="V449" s="114" t="str">
        <f t="shared" si="26"/>
        <v>NO</v>
      </c>
      <c r="W449" s="114" t="str">
        <f t="shared" si="27"/>
        <v>NO</v>
      </c>
      <c r="X449" s="108"/>
      <c r="Y449" s="97"/>
      <c r="Z449" s="77"/>
    </row>
    <row r="450" spans="1:26" x14ac:dyDescent="0.3">
      <c r="A450" s="47">
        <v>20350</v>
      </c>
      <c r="B450" s="73" t="s">
        <v>76</v>
      </c>
      <c r="C450" s="125" t="s">
        <v>629</v>
      </c>
      <c r="D450" s="73" t="s">
        <v>73</v>
      </c>
      <c r="E450" s="73" t="s">
        <v>81</v>
      </c>
      <c r="F450" s="73" t="s">
        <v>81</v>
      </c>
      <c r="G450" s="89" t="s">
        <v>986</v>
      </c>
      <c r="H450" s="94" t="s">
        <v>73</v>
      </c>
      <c r="I450" s="82" t="s">
        <v>72</v>
      </c>
      <c r="J450" s="74" t="s">
        <v>989</v>
      </c>
      <c r="K450" s="74" t="s">
        <v>989</v>
      </c>
      <c r="L450" s="93" t="str">
        <f t="shared" ref="L450:L513" si="28">S450</f>
        <v>Non Lead</v>
      </c>
      <c r="M450" s="109"/>
      <c r="N450" s="73"/>
      <c r="O450" s="73"/>
      <c r="P450" s="73"/>
      <c r="Q450" s="72"/>
      <c r="R450" s="73"/>
      <c r="S450" s="98" t="str">
        <f>IF(OR(B450="",$C$3="",$G$3=""),"ERROR",IF(AND(B450='Dropdown Answer Key'!$B$12,OR(E450="Lead",E450="U, May have L",E450="COM",E450="")),"Lead",IF(AND(B450='Dropdown Answer Key'!$B$12,OR(AND(E450="GALV",H450="Y"),AND(E450="GALV",H450="UN"),AND(E450="GALV",H450=""))),"GRR",IF(AND(B450='Dropdown Answer Key'!$B$12,E450="Unknown"),"Unknown SL",IF(AND(B450='Dropdown Answer Key'!$B$13,OR(F450="Lead",F450="U, May have L",F450="COM",F450="")),"Lead",IF(AND(B450='Dropdown Answer Key'!$B$13,OR(AND(F450="GALV",H450="Y"),AND(F450="GALV",H450="UN"),AND(F450="GALV",H450=""))),"GRR",IF(AND(B450='Dropdown Answer Key'!$B$13,F450="Unknown"),"Unknown SL",IF(AND(B450='Dropdown Answer Key'!$B$14,OR(E450="Lead",E450="U, May have L",E450="COM",E450="")),"Lead",IF(AND(B450='Dropdown Answer Key'!$B$14,OR(F450="Lead",F450="U, May have L",F450="COM",F450="")),"Lead",IF(AND(B450='Dropdown Answer Key'!$B$14,OR(AND(E450="GALV",H450="Y"),AND(E450="GALV",H450="UN"),AND(E450="GALV",H450=""),AND(F450="GALV",H450="Y"),AND(F450="GALV",H450="UN"),AND(F450="GALV",H450=""),AND(F450="GALV",I450="Y"),AND(F450="GALV",I450="UN"),AND(F450="GALV",I450=""))),"GRR",IF(AND(B450='Dropdown Answer Key'!$B$14,OR(E450="Unknown",F450="Unknown")),"Unknown SL","Non Lead")))))))))))</f>
        <v>Non Lead</v>
      </c>
      <c r="T450" s="75" t="str">
        <f>IF(OR(M450="",Q450="",S450="ERROR"),"BLANK",IF((AND(M450='Dropdown Answer Key'!$B$25,OR('Service Line Inventory'!S450="Lead",S450="Unknown SL"))),"Tier 1",IF(AND('Service Line Inventory'!M450='Dropdown Answer Key'!$B$26,OR('Service Line Inventory'!S450="Lead",S450="Unknown SL")),"Tier 2",IF(AND('Service Line Inventory'!M450='Dropdown Answer Key'!$B$27,OR('Service Line Inventory'!S450="Lead",S450="Unknown SL")),"Tier 2",IF('Service Line Inventory'!S450="GRR","Tier 3",IF((AND('Service Line Inventory'!M450='Dropdown Answer Key'!$B$25,'Service Line Inventory'!Q450='Dropdown Answer Key'!$M$25,O450='Dropdown Answer Key'!$G$27,'Service Line Inventory'!P450='Dropdown Answer Key'!$J$27,S450="Non Lead")),"Tier 4",IF((AND('Service Line Inventory'!M450='Dropdown Answer Key'!$B$25,'Service Line Inventory'!Q450='Dropdown Answer Key'!$M$25,O450='Dropdown Answer Key'!$G$27,S450="Non Lead")),"Tier 4",IF((AND('Service Line Inventory'!M450='Dropdown Answer Key'!$B$25,'Service Line Inventory'!Q450='Dropdown Answer Key'!$M$25,'Service Line Inventory'!P450='Dropdown Answer Key'!$J$27,S450="Non Lead")),"Tier 4","Tier 5"))))))))</f>
        <v>BLANK</v>
      </c>
      <c r="U450" s="101" t="str">
        <f t="shared" si="25"/>
        <v>NO</v>
      </c>
      <c r="V450" s="75" t="str">
        <f t="shared" si="26"/>
        <v>NO</v>
      </c>
      <c r="W450" s="75" t="str">
        <f t="shared" si="27"/>
        <v>NO</v>
      </c>
      <c r="X450" s="107"/>
      <c r="Y450" s="76"/>
      <c r="Z450" s="77"/>
    </row>
    <row r="451" spans="1:26" x14ac:dyDescent="0.3">
      <c r="A451" s="47">
        <v>20400</v>
      </c>
      <c r="B451" s="73" t="s">
        <v>76</v>
      </c>
      <c r="C451" s="125" t="s">
        <v>630</v>
      </c>
      <c r="D451" s="73" t="s">
        <v>73</v>
      </c>
      <c r="E451" s="73" t="s">
        <v>81</v>
      </c>
      <c r="F451" s="73" t="s">
        <v>81</v>
      </c>
      <c r="G451" s="89" t="s">
        <v>986</v>
      </c>
      <c r="H451" s="94" t="s">
        <v>73</v>
      </c>
      <c r="I451" s="82" t="s">
        <v>72</v>
      </c>
      <c r="J451" s="74" t="s">
        <v>989</v>
      </c>
      <c r="K451" s="74" t="s">
        <v>989</v>
      </c>
      <c r="L451" s="94" t="str">
        <f t="shared" si="28"/>
        <v>Non Lead</v>
      </c>
      <c r="M451" s="110"/>
      <c r="N451" s="82"/>
      <c r="O451" s="82"/>
      <c r="P451" s="82"/>
      <c r="Q451" s="81"/>
      <c r="R451" s="82"/>
      <c r="S451" s="113" t="str">
        <f>IF(OR(B451="",$C$3="",$G$3=""),"ERROR",IF(AND(B451='Dropdown Answer Key'!$B$12,OR(E451="Lead",E451="U, May have L",E451="COM",E451="")),"Lead",IF(AND(B451='Dropdown Answer Key'!$B$12,OR(AND(E451="GALV",H451="Y"),AND(E451="GALV",H451="UN"),AND(E451="GALV",H451=""))),"GRR",IF(AND(B451='Dropdown Answer Key'!$B$12,E451="Unknown"),"Unknown SL",IF(AND(B451='Dropdown Answer Key'!$B$13,OR(F451="Lead",F451="U, May have L",F451="COM",F451="")),"Lead",IF(AND(B451='Dropdown Answer Key'!$B$13,OR(AND(F451="GALV",H451="Y"),AND(F451="GALV",H451="UN"),AND(F451="GALV",H451=""))),"GRR",IF(AND(B451='Dropdown Answer Key'!$B$13,F451="Unknown"),"Unknown SL",IF(AND(B451='Dropdown Answer Key'!$B$14,OR(E451="Lead",E451="U, May have L",E451="COM",E451="")),"Lead",IF(AND(B451='Dropdown Answer Key'!$B$14,OR(F451="Lead",F451="U, May have L",F451="COM",F451="")),"Lead",IF(AND(B451='Dropdown Answer Key'!$B$14,OR(AND(E451="GALV",H451="Y"),AND(E451="GALV",H451="UN"),AND(E451="GALV",H451=""),AND(F451="GALV",H451="Y"),AND(F451="GALV",H451="UN"),AND(F451="GALV",H451=""),AND(F451="GALV",I451="Y"),AND(F451="GALV",I451="UN"),AND(F451="GALV",I451=""))),"GRR",IF(AND(B451='Dropdown Answer Key'!$B$14,OR(E451="Unknown",F451="Unknown")),"Unknown SL","Non Lead")))))))))))</f>
        <v>Non Lead</v>
      </c>
      <c r="T451" s="114" t="str">
        <f>IF(OR(M451="",Q451="",S451="ERROR"),"BLANK",IF((AND(M451='Dropdown Answer Key'!$B$25,OR('Service Line Inventory'!S451="Lead",S451="Unknown SL"))),"Tier 1",IF(AND('Service Line Inventory'!M451='Dropdown Answer Key'!$B$26,OR('Service Line Inventory'!S451="Lead",S451="Unknown SL")),"Tier 2",IF(AND('Service Line Inventory'!M451='Dropdown Answer Key'!$B$27,OR('Service Line Inventory'!S451="Lead",S451="Unknown SL")),"Tier 2",IF('Service Line Inventory'!S451="GRR","Tier 3",IF((AND('Service Line Inventory'!M451='Dropdown Answer Key'!$B$25,'Service Line Inventory'!Q451='Dropdown Answer Key'!$M$25,O451='Dropdown Answer Key'!$G$27,'Service Line Inventory'!P451='Dropdown Answer Key'!$J$27,S451="Non Lead")),"Tier 4",IF((AND('Service Line Inventory'!M451='Dropdown Answer Key'!$B$25,'Service Line Inventory'!Q451='Dropdown Answer Key'!$M$25,O451='Dropdown Answer Key'!$G$27,S451="Non Lead")),"Tier 4",IF((AND('Service Line Inventory'!M451='Dropdown Answer Key'!$B$25,'Service Line Inventory'!Q451='Dropdown Answer Key'!$M$25,'Service Line Inventory'!P451='Dropdown Answer Key'!$J$27,S451="Non Lead")),"Tier 4","Tier 5"))))))))</f>
        <v>BLANK</v>
      </c>
      <c r="U451" s="115" t="str">
        <f t="shared" ref="U451:U514" si="29">IF(OR(S451="LEAD",S451="GRR",S451="Unknown SL"),"YES",IF(S451="ERROR","ERROR","NO"))</f>
        <v>NO</v>
      </c>
      <c r="V451" s="114" t="str">
        <f t="shared" ref="V451:V514" si="30">IF((OR(S451="LEAD",S451="GRR",S451="Unknown SL")),"YES",IF(S451="ERROR","ERROR","NO"))</f>
        <v>NO</v>
      </c>
      <c r="W451" s="114" t="str">
        <f t="shared" ref="W451:W514" si="31">IF(V451="YES","YES","NO")</f>
        <v>NO</v>
      </c>
      <c r="X451" s="108"/>
      <c r="Y451" s="97"/>
      <c r="Z451" s="77"/>
    </row>
    <row r="452" spans="1:26" x14ac:dyDescent="0.3">
      <c r="A452" s="47">
        <v>20450</v>
      </c>
      <c r="B452" s="73" t="s">
        <v>76</v>
      </c>
      <c r="C452" s="125" t="s">
        <v>631</v>
      </c>
      <c r="D452" s="73" t="s">
        <v>73</v>
      </c>
      <c r="E452" s="73" t="s">
        <v>81</v>
      </c>
      <c r="F452" s="73" t="s">
        <v>81</v>
      </c>
      <c r="G452" s="89" t="s">
        <v>986</v>
      </c>
      <c r="H452" s="94" t="s">
        <v>73</v>
      </c>
      <c r="I452" s="82" t="s">
        <v>72</v>
      </c>
      <c r="J452" s="74" t="s">
        <v>989</v>
      </c>
      <c r="K452" s="74" t="s">
        <v>989</v>
      </c>
      <c r="L452" s="93" t="str">
        <f t="shared" si="28"/>
        <v>Non Lead</v>
      </c>
      <c r="M452" s="109"/>
      <c r="N452" s="73"/>
      <c r="O452" s="73"/>
      <c r="P452" s="73"/>
      <c r="Q452" s="72"/>
      <c r="R452" s="73"/>
      <c r="S452" s="98" t="str">
        <f>IF(OR(B452="",$C$3="",$G$3=""),"ERROR",IF(AND(B452='Dropdown Answer Key'!$B$12,OR(E452="Lead",E452="U, May have L",E452="COM",E452="")),"Lead",IF(AND(B452='Dropdown Answer Key'!$B$12,OR(AND(E452="GALV",H452="Y"),AND(E452="GALV",H452="UN"),AND(E452="GALV",H452=""))),"GRR",IF(AND(B452='Dropdown Answer Key'!$B$12,E452="Unknown"),"Unknown SL",IF(AND(B452='Dropdown Answer Key'!$B$13,OR(F452="Lead",F452="U, May have L",F452="COM",F452="")),"Lead",IF(AND(B452='Dropdown Answer Key'!$B$13,OR(AND(F452="GALV",H452="Y"),AND(F452="GALV",H452="UN"),AND(F452="GALV",H452=""))),"GRR",IF(AND(B452='Dropdown Answer Key'!$B$13,F452="Unknown"),"Unknown SL",IF(AND(B452='Dropdown Answer Key'!$B$14,OR(E452="Lead",E452="U, May have L",E452="COM",E452="")),"Lead",IF(AND(B452='Dropdown Answer Key'!$B$14,OR(F452="Lead",F452="U, May have L",F452="COM",F452="")),"Lead",IF(AND(B452='Dropdown Answer Key'!$B$14,OR(AND(E452="GALV",H452="Y"),AND(E452="GALV",H452="UN"),AND(E452="GALV",H452=""),AND(F452="GALV",H452="Y"),AND(F452="GALV",H452="UN"),AND(F452="GALV",H452=""),AND(F452="GALV",I452="Y"),AND(F452="GALV",I452="UN"),AND(F452="GALV",I452=""))),"GRR",IF(AND(B452='Dropdown Answer Key'!$B$14,OR(E452="Unknown",F452="Unknown")),"Unknown SL","Non Lead")))))))))))</f>
        <v>Non Lead</v>
      </c>
      <c r="T452" s="75" t="str">
        <f>IF(OR(M452="",Q452="",S452="ERROR"),"BLANK",IF((AND(M452='Dropdown Answer Key'!$B$25,OR('Service Line Inventory'!S452="Lead",S452="Unknown SL"))),"Tier 1",IF(AND('Service Line Inventory'!M452='Dropdown Answer Key'!$B$26,OR('Service Line Inventory'!S452="Lead",S452="Unknown SL")),"Tier 2",IF(AND('Service Line Inventory'!M452='Dropdown Answer Key'!$B$27,OR('Service Line Inventory'!S452="Lead",S452="Unknown SL")),"Tier 2",IF('Service Line Inventory'!S452="GRR","Tier 3",IF((AND('Service Line Inventory'!M452='Dropdown Answer Key'!$B$25,'Service Line Inventory'!Q452='Dropdown Answer Key'!$M$25,O452='Dropdown Answer Key'!$G$27,'Service Line Inventory'!P452='Dropdown Answer Key'!$J$27,S452="Non Lead")),"Tier 4",IF((AND('Service Line Inventory'!M452='Dropdown Answer Key'!$B$25,'Service Line Inventory'!Q452='Dropdown Answer Key'!$M$25,O452='Dropdown Answer Key'!$G$27,S452="Non Lead")),"Tier 4",IF((AND('Service Line Inventory'!M452='Dropdown Answer Key'!$B$25,'Service Line Inventory'!Q452='Dropdown Answer Key'!$M$25,'Service Line Inventory'!P452='Dropdown Answer Key'!$J$27,S452="Non Lead")),"Tier 4","Tier 5"))))))))</f>
        <v>BLANK</v>
      </c>
      <c r="U452" s="101" t="str">
        <f t="shared" si="29"/>
        <v>NO</v>
      </c>
      <c r="V452" s="75" t="str">
        <f t="shared" si="30"/>
        <v>NO</v>
      </c>
      <c r="W452" s="75" t="str">
        <f t="shared" si="31"/>
        <v>NO</v>
      </c>
      <c r="X452" s="107"/>
      <c r="Y452" s="76"/>
      <c r="Z452" s="77"/>
    </row>
    <row r="453" spans="1:26" x14ac:dyDescent="0.3">
      <c r="A453" s="47">
        <v>20500</v>
      </c>
      <c r="B453" s="73" t="s">
        <v>76</v>
      </c>
      <c r="C453" s="125" t="s">
        <v>632</v>
      </c>
      <c r="D453" s="73" t="s">
        <v>73</v>
      </c>
      <c r="E453" s="73" t="s">
        <v>81</v>
      </c>
      <c r="F453" s="73" t="s">
        <v>81</v>
      </c>
      <c r="G453" s="89" t="s">
        <v>986</v>
      </c>
      <c r="H453" s="94" t="s">
        <v>73</v>
      </c>
      <c r="I453" s="82" t="s">
        <v>72</v>
      </c>
      <c r="J453" s="74" t="s">
        <v>989</v>
      </c>
      <c r="K453" s="74" t="s">
        <v>989</v>
      </c>
      <c r="L453" s="94" t="str">
        <f t="shared" si="28"/>
        <v>Non Lead</v>
      </c>
      <c r="M453" s="110"/>
      <c r="N453" s="82"/>
      <c r="O453" s="82"/>
      <c r="P453" s="82"/>
      <c r="Q453" s="81"/>
      <c r="R453" s="82"/>
      <c r="S453" s="113" t="str">
        <f>IF(OR(B453="",$C$3="",$G$3=""),"ERROR",IF(AND(B453='Dropdown Answer Key'!$B$12,OR(E453="Lead",E453="U, May have L",E453="COM",E453="")),"Lead",IF(AND(B453='Dropdown Answer Key'!$B$12,OR(AND(E453="GALV",H453="Y"),AND(E453="GALV",H453="UN"),AND(E453="GALV",H453=""))),"GRR",IF(AND(B453='Dropdown Answer Key'!$B$12,E453="Unknown"),"Unknown SL",IF(AND(B453='Dropdown Answer Key'!$B$13,OR(F453="Lead",F453="U, May have L",F453="COM",F453="")),"Lead",IF(AND(B453='Dropdown Answer Key'!$B$13,OR(AND(F453="GALV",H453="Y"),AND(F453="GALV",H453="UN"),AND(F453="GALV",H453=""))),"GRR",IF(AND(B453='Dropdown Answer Key'!$B$13,F453="Unknown"),"Unknown SL",IF(AND(B453='Dropdown Answer Key'!$B$14,OR(E453="Lead",E453="U, May have L",E453="COM",E453="")),"Lead",IF(AND(B453='Dropdown Answer Key'!$B$14,OR(F453="Lead",F453="U, May have L",F453="COM",F453="")),"Lead",IF(AND(B453='Dropdown Answer Key'!$B$14,OR(AND(E453="GALV",H453="Y"),AND(E453="GALV",H453="UN"),AND(E453="GALV",H453=""),AND(F453="GALV",H453="Y"),AND(F453="GALV",H453="UN"),AND(F453="GALV",H453=""),AND(F453="GALV",I453="Y"),AND(F453="GALV",I453="UN"),AND(F453="GALV",I453=""))),"GRR",IF(AND(B453='Dropdown Answer Key'!$B$14,OR(E453="Unknown",F453="Unknown")),"Unknown SL","Non Lead")))))))))))</f>
        <v>Non Lead</v>
      </c>
      <c r="T453" s="114" t="str">
        <f>IF(OR(M453="",Q453="",S453="ERROR"),"BLANK",IF((AND(M453='Dropdown Answer Key'!$B$25,OR('Service Line Inventory'!S453="Lead",S453="Unknown SL"))),"Tier 1",IF(AND('Service Line Inventory'!M453='Dropdown Answer Key'!$B$26,OR('Service Line Inventory'!S453="Lead",S453="Unknown SL")),"Tier 2",IF(AND('Service Line Inventory'!M453='Dropdown Answer Key'!$B$27,OR('Service Line Inventory'!S453="Lead",S453="Unknown SL")),"Tier 2",IF('Service Line Inventory'!S453="GRR","Tier 3",IF((AND('Service Line Inventory'!M453='Dropdown Answer Key'!$B$25,'Service Line Inventory'!Q453='Dropdown Answer Key'!$M$25,O453='Dropdown Answer Key'!$G$27,'Service Line Inventory'!P453='Dropdown Answer Key'!$J$27,S453="Non Lead")),"Tier 4",IF((AND('Service Line Inventory'!M453='Dropdown Answer Key'!$B$25,'Service Line Inventory'!Q453='Dropdown Answer Key'!$M$25,O453='Dropdown Answer Key'!$G$27,S453="Non Lead")),"Tier 4",IF((AND('Service Line Inventory'!M453='Dropdown Answer Key'!$B$25,'Service Line Inventory'!Q453='Dropdown Answer Key'!$M$25,'Service Line Inventory'!P453='Dropdown Answer Key'!$J$27,S453="Non Lead")),"Tier 4","Tier 5"))))))))</f>
        <v>BLANK</v>
      </c>
      <c r="U453" s="115" t="str">
        <f t="shared" si="29"/>
        <v>NO</v>
      </c>
      <c r="V453" s="114" t="str">
        <f t="shared" si="30"/>
        <v>NO</v>
      </c>
      <c r="W453" s="114" t="str">
        <f t="shared" si="31"/>
        <v>NO</v>
      </c>
      <c r="X453" s="108"/>
      <c r="Y453" s="97"/>
      <c r="Z453" s="77"/>
    </row>
    <row r="454" spans="1:26" x14ac:dyDescent="0.3">
      <c r="A454" s="47">
        <v>20550</v>
      </c>
      <c r="B454" s="73" t="s">
        <v>76</v>
      </c>
      <c r="C454" s="125" t="s">
        <v>633</v>
      </c>
      <c r="D454" s="73" t="s">
        <v>73</v>
      </c>
      <c r="E454" s="73" t="s">
        <v>81</v>
      </c>
      <c r="F454" s="73" t="s">
        <v>81</v>
      </c>
      <c r="G454" s="89" t="s">
        <v>986</v>
      </c>
      <c r="H454" s="94" t="s">
        <v>73</v>
      </c>
      <c r="I454" s="82" t="s">
        <v>72</v>
      </c>
      <c r="J454" s="74" t="s">
        <v>989</v>
      </c>
      <c r="K454" s="74" t="s">
        <v>989</v>
      </c>
      <c r="L454" s="93" t="str">
        <f t="shared" si="28"/>
        <v>Non Lead</v>
      </c>
      <c r="M454" s="109"/>
      <c r="N454" s="73"/>
      <c r="O454" s="73"/>
      <c r="P454" s="73"/>
      <c r="Q454" s="72"/>
      <c r="R454" s="73"/>
      <c r="S454" s="98" t="str">
        <f>IF(OR(B454="",$C$3="",$G$3=""),"ERROR",IF(AND(B454='Dropdown Answer Key'!$B$12,OR(E454="Lead",E454="U, May have L",E454="COM",E454="")),"Lead",IF(AND(B454='Dropdown Answer Key'!$B$12,OR(AND(E454="GALV",H454="Y"),AND(E454="GALV",H454="UN"),AND(E454="GALV",H454=""))),"GRR",IF(AND(B454='Dropdown Answer Key'!$B$12,E454="Unknown"),"Unknown SL",IF(AND(B454='Dropdown Answer Key'!$B$13,OR(F454="Lead",F454="U, May have L",F454="COM",F454="")),"Lead",IF(AND(B454='Dropdown Answer Key'!$B$13,OR(AND(F454="GALV",H454="Y"),AND(F454="GALV",H454="UN"),AND(F454="GALV",H454=""))),"GRR",IF(AND(B454='Dropdown Answer Key'!$B$13,F454="Unknown"),"Unknown SL",IF(AND(B454='Dropdown Answer Key'!$B$14,OR(E454="Lead",E454="U, May have L",E454="COM",E454="")),"Lead",IF(AND(B454='Dropdown Answer Key'!$B$14,OR(F454="Lead",F454="U, May have L",F454="COM",F454="")),"Lead",IF(AND(B454='Dropdown Answer Key'!$B$14,OR(AND(E454="GALV",H454="Y"),AND(E454="GALV",H454="UN"),AND(E454="GALV",H454=""),AND(F454="GALV",H454="Y"),AND(F454="GALV",H454="UN"),AND(F454="GALV",H454=""),AND(F454="GALV",I454="Y"),AND(F454="GALV",I454="UN"),AND(F454="GALV",I454=""))),"GRR",IF(AND(B454='Dropdown Answer Key'!$B$14,OR(E454="Unknown",F454="Unknown")),"Unknown SL","Non Lead")))))))))))</f>
        <v>Non Lead</v>
      </c>
      <c r="T454" s="75" t="str">
        <f>IF(OR(M454="",Q454="",S454="ERROR"),"BLANK",IF((AND(M454='Dropdown Answer Key'!$B$25,OR('Service Line Inventory'!S454="Lead",S454="Unknown SL"))),"Tier 1",IF(AND('Service Line Inventory'!M454='Dropdown Answer Key'!$B$26,OR('Service Line Inventory'!S454="Lead",S454="Unknown SL")),"Tier 2",IF(AND('Service Line Inventory'!M454='Dropdown Answer Key'!$B$27,OR('Service Line Inventory'!S454="Lead",S454="Unknown SL")),"Tier 2",IF('Service Line Inventory'!S454="GRR","Tier 3",IF((AND('Service Line Inventory'!M454='Dropdown Answer Key'!$B$25,'Service Line Inventory'!Q454='Dropdown Answer Key'!$M$25,O454='Dropdown Answer Key'!$G$27,'Service Line Inventory'!P454='Dropdown Answer Key'!$J$27,S454="Non Lead")),"Tier 4",IF((AND('Service Line Inventory'!M454='Dropdown Answer Key'!$B$25,'Service Line Inventory'!Q454='Dropdown Answer Key'!$M$25,O454='Dropdown Answer Key'!$G$27,S454="Non Lead")),"Tier 4",IF((AND('Service Line Inventory'!M454='Dropdown Answer Key'!$B$25,'Service Line Inventory'!Q454='Dropdown Answer Key'!$M$25,'Service Line Inventory'!P454='Dropdown Answer Key'!$J$27,S454="Non Lead")),"Tier 4","Tier 5"))))))))</f>
        <v>BLANK</v>
      </c>
      <c r="U454" s="101" t="str">
        <f t="shared" si="29"/>
        <v>NO</v>
      </c>
      <c r="V454" s="75" t="str">
        <f t="shared" si="30"/>
        <v>NO</v>
      </c>
      <c r="W454" s="75" t="str">
        <f t="shared" si="31"/>
        <v>NO</v>
      </c>
      <c r="X454" s="107"/>
      <c r="Y454" s="76"/>
      <c r="Z454" s="77"/>
    </row>
    <row r="455" spans="1:26" x14ac:dyDescent="0.3">
      <c r="A455" s="47">
        <v>20600</v>
      </c>
      <c r="B455" s="73" t="s">
        <v>76</v>
      </c>
      <c r="C455" s="125" t="s">
        <v>634</v>
      </c>
      <c r="D455" s="73" t="s">
        <v>73</v>
      </c>
      <c r="E455" s="73" t="s">
        <v>81</v>
      </c>
      <c r="F455" s="73" t="s">
        <v>81</v>
      </c>
      <c r="G455" s="89" t="s">
        <v>986</v>
      </c>
      <c r="H455" s="94" t="s">
        <v>73</v>
      </c>
      <c r="I455" s="82" t="s">
        <v>72</v>
      </c>
      <c r="J455" s="74" t="s">
        <v>989</v>
      </c>
      <c r="K455" s="74" t="s">
        <v>989</v>
      </c>
      <c r="L455" s="94" t="str">
        <f t="shared" si="28"/>
        <v>Non Lead</v>
      </c>
      <c r="M455" s="110"/>
      <c r="N455" s="82"/>
      <c r="O455" s="82"/>
      <c r="P455" s="82"/>
      <c r="Q455" s="81"/>
      <c r="R455" s="82"/>
      <c r="S455" s="113" t="str">
        <f>IF(OR(B455="",$C$3="",$G$3=""),"ERROR",IF(AND(B455='Dropdown Answer Key'!$B$12,OR(E455="Lead",E455="U, May have L",E455="COM",E455="")),"Lead",IF(AND(B455='Dropdown Answer Key'!$B$12,OR(AND(E455="GALV",H455="Y"),AND(E455="GALV",H455="UN"),AND(E455="GALV",H455=""))),"GRR",IF(AND(B455='Dropdown Answer Key'!$B$12,E455="Unknown"),"Unknown SL",IF(AND(B455='Dropdown Answer Key'!$B$13,OR(F455="Lead",F455="U, May have L",F455="COM",F455="")),"Lead",IF(AND(B455='Dropdown Answer Key'!$B$13,OR(AND(F455="GALV",H455="Y"),AND(F455="GALV",H455="UN"),AND(F455="GALV",H455=""))),"GRR",IF(AND(B455='Dropdown Answer Key'!$B$13,F455="Unknown"),"Unknown SL",IF(AND(B455='Dropdown Answer Key'!$B$14,OR(E455="Lead",E455="U, May have L",E455="COM",E455="")),"Lead",IF(AND(B455='Dropdown Answer Key'!$B$14,OR(F455="Lead",F455="U, May have L",F455="COM",F455="")),"Lead",IF(AND(B455='Dropdown Answer Key'!$B$14,OR(AND(E455="GALV",H455="Y"),AND(E455="GALV",H455="UN"),AND(E455="GALV",H455=""),AND(F455="GALV",H455="Y"),AND(F455="GALV",H455="UN"),AND(F455="GALV",H455=""),AND(F455="GALV",I455="Y"),AND(F455="GALV",I455="UN"),AND(F455="GALV",I455=""))),"GRR",IF(AND(B455='Dropdown Answer Key'!$B$14,OR(E455="Unknown",F455="Unknown")),"Unknown SL","Non Lead")))))))))))</f>
        <v>Non Lead</v>
      </c>
      <c r="T455" s="114" t="str">
        <f>IF(OR(M455="",Q455="",S455="ERROR"),"BLANK",IF((AND(M455='Dropdown Answer Key'!$B$25,OR('Service Line Inventory'!S455="Lead",S455="Unknown SL"))),"Tier 1",IF(AND('Service Line Inventory'!M455='Dropdown Answer Key'!$B$26,OR('Service Line Inventory'!S455="Lead",S455="Unknown SL")),"Tier 2",IF(AND('Service Line Inventory'!M455='Dropdown Answer Key'!$B$27,OR('Service Line Inventory'!S455="Lead",S455="Unknown SL")),"Tier 2",IF('Service Line Inventory'!S455="GRR","Tier 3",IF((AND('Service Line Inventory'!M455='Dropdown Answer Key'!$B$25,'Service Line Inventory'!Q455='Dropdown Answer Key'!$M$25,O455='Dropdown Answer Key'!$G$27,'Service Line Inventory'!P455='Dropdown Answer Key'!$J$27,S455="Non Lead")),"Tier 4",IF((AND('Service Line Inventory'!M455='Dropdown Answer Key'!$B$25,'Service Line Inventory'!Q455='Dropdown Answer Key'!$M$25,O455='Dropdown Answer Key'!$G$27,S455="Non Lead")),"Tier 4",IF((AND('Service Line Inventory'!M455='Dropdown Answer Key'!$B$25,'Service Line Inventory'!Q455='Dropdown Answer Key'!$M$25,'Service Line Inventory'!P455='Dropdown Answer Key'!$J$27,S455="Non Lead")),"Tier 4","Tier 5"))))))))</f>
        <v>BLANK</v>
      </c>
      <c r="U455" s="115" t="str">
        <f t="shared" si="29"/>
        <v>NO</v>
      </c>
      <c r="V455" s="114" t="str">
        <f t="shared" si="30"/>
        <v>NO</v>
      </c>
      <c r="W455" s="114" t="str">
        <f t="shared" si="31"/>
        <v>NO</v>
      </c>
      <c r="X455" s="108"/>
      <c r="Y455" s="97"/>
      <c r="Z455" s="77"/>
    </row>
    <row r="456" spans="1:26" x14ac:dyDescent="0.3">
      <c r="A456" s="47">
        <v>20650</v>
      </c>
      <c r="B456" s="73" t="s">
        <v>76</v>
      </c>
      <c r="C456" s="125" t="s">
        <v>635</v>
      </c>
      <c r="D456" s="73" t="s">
        <v>73</v>
      </c>
      <c r="E456" s="73" t="s">
        <v>81</v>
      </c>
      <c r="F456" s="73" t="s">
        <v>81</v>
      </c>
      <c r="G456" s="89" t="s">
        <v>986</v>
      </c>
      <c r="H456" s="94" t="s">
        <v>73</v>
      </c>
      <c r="I456" s="82" t="s">
        <v>72</v>
      </c>
      <c r="J456" s="74" t="s">
        <v>989</v>
      </c>
      <c r="K456" s="74" t="s">
        <v>989</v>
      </c>
      <c r="L456" s="93" t="str">
        <f t="shared" si="28"/>
        <v>Non Lead</v>
      </c>
      <c r="M456" s="109"/>
      <c r="N456" s="73"/>
      <c r="O456" s="73"/>
      <c r="P456" s="73"/>
      <c r="Q456" s="72"/>
      <c r="R456" s="73"/>
      <c r="S456" s="98" t="str">
        <f>IF(OR(B456="",$C$3="",$G$3=""),"ERROR",IF(AND(B456='Dropdown Answer Key'!$B$12,OR(E456="Lead",E456="U, May have L",E456="COM",E456="")),"Lead",IF(AND(B456='Dropdown Answer Key'!$B$12,OR(AND(E456="GALV",H456="Y"),AND(E456="GALV",H456="UN"),AND(E456="GALV",H456=""))),"GRR",IF(AND(B456='Dropdown Answer Key'!$B$12,E456="Unknown"),"Unknown SL",IF(AND(B456='Dropdown Answer Key'!$B$13,OR(F456="Lead",F456="U, May have L",F456="COM",F456="")),"Lead",IF(AND(B456='Dropdown Answer Key'!$B$13,OR(AND(F456="GALV",H456="Y"),AND(F456="GALV",H456="UN"),AND(F456="GALV",H456=""))),"GRR",IF(AND(B456='Dropdown Answer Key'!$B$13,F456="Unknown"),"Unknown SL",IF(AND(B456='Dropdown Answer Key'!$B$14,OR(E456="Lead",E456="U, May have L",E456="COM",E456="")),"Lead",IF(AND(B456='Dropdown Answer Key'!$B$14,OR(F456="Lead",F456="U, May have L",F456="COM",F456="")),"Lead",IF(AND(B456='Dropdown Answer Key'!$B$14,OR(AND(E456="GALV",H456="Y"),AND(E456="GALV",H456="UN"),AND(E456="GALV",H456=""),AND(F456="GALV",H456="Y"),AND(F456="GALV",H456="UN"),AND(F456="GALV",H456=""),AND(F456="GALV",I456="Y"),AND(F456="GALV",I456="UN"),AND(F456="GALV",I456=""))),"GRR",IF(AND(B456='Dropdown Answer Key'!$B$14,OR(E456="Unknown",F456="Unknown")),"Unknown SL","Non Lead")))))))))))</f>
        <v>Non Lead</v>
      </c>
      <c r="T456" s="75" t="str">
        <f>IF(OR(M456="",Q456="",S456="ERROR"),"BLANK",IF((AND(M456='Dropdown Answer Key'!$B$25,OR('Service Line Inventory'!S456="Lead",S456="Unknown SL"))),"Tier 1",IF(AND('Service Line Inventory'!M456='Dropdown Answer Key'!$B$26,OR('Service Line Inventory'!S456="Lead",S456="Unknown SL")),"Tier 2",IF(AND('Service Line Inventory'!M456='Dropdown Answer Key'!$B$27,OR('Service Line Inventory'!S456="Lead",S456="Unknown SL")),"Tier 2",IF('Service Line Inventory'!S456="GRR","Tier 3",IF((AND('Service Line Inventory'!M456='Dropdown Answer Key'!$B$25,'Service Line Inventory'!Q456='Dropdown Answer Key'!$M$25,O456='Dropdown Answer Key'!$G$27,'Service Line Inventory'!P456='Dropdown Answer Key'!$J$27,S456="Non Lead")),"Tier 4",IF((AND('Service Line Inventory'!M456='Dropdown Answer Key'!$B$25,'Service Line Inventory'!Q456='Dropdown Answer Key'!$M$25,O456='Dropdown Answer Key'!$G$27,S456="Non Lead")),"Tier 4",IF((AND('Service Line Inventory'!M456='Dropdown Answer Key'!$B$25,'Service Line Inventory'!Q456='Dropdown Answer Key'!$M$25,'Service Line Inventory'!P456='Dropdown Answer Key'!$J$27,S456="Non Lead")),"Tier 4","Tier 5"))))))))</f>
        <v>BLANK</v>
      </c>
      <c r="U456" s="101" t="str">
        <f t="shared" si="29"/>
        <v>NO</v>
      </c>
      <c r="V456" s="75" t="str">
        <f t="shared" si="30"/>
        <v>NO</v>
      </c>
      <c r="W456" s="75" t="str">
        <f t="shared" si="31"/>
        <v>NO</v>
      </c>
      <c r="X456" s="107"/>
      <c r="Y456" s="76"/>
      <c r="Z456" s="77"/>
    </row>
    <row r="457" spans="1:26" x14ac:dyDescent="0.3">
      <c r="A457" s="47">
        <v>20700</v>
      </c>
      <c r="B457" s="73" t="s">
        <v>76</v>
      </c>
      <c r="C457" s="125" t="s">
        <v>636</v>
      </c>
      <c r="D457" s="73" t="s">
        <v>73</v>
      </c>
      <c r="E457" s="73" t="s">
        <v>81</v>
      </c>
      <c r="F457" s="73" t="s">
        <v>81</v>
      </c>
      <c r="G457" s="90" t="s">
        <v>987</v>
      </c>
      <c r="H457" s="94" t="s">
        <v>73</v>
      </c>
      <c r="I457" s="82" t="s">
        <v>72</v>
      </c>
      <c r="J457" s="74" t="s">
        <v>989</v>
      </c>
      <c r="K457" s="74" t="s">
        <v>989</v>
      </c>
      <c r="L457" s="94" t="str">
        <f t="shared" si="28"/>
        <v>Non Lead</v>
      </c>
      <c r="M457" s="110"/>
      <c r="N457" s="82"/>
      <c r="O457" s="82"/>
      <c r="P457" s="82"/>
      <c r="Q457" s="81"/>
      <c r="R457" s="82"/>
      <c r="S457" s="113" t="str">
        <f>IF(OR(B457="",$C$3="",$G$3=""),"ERROR",IF(AND(B457='Dropdown Answer Key'!$B$12,OR(E457="Lead",E457="U, May have L",E457="COM",E457="")),"Lead",IF(AND(B457='Dropdown Answer Key'!$B$12,OR(AND(E457="GALV",H457="Y"),AND(E457="GALV",H457="UN"),AND(E457="GALV",H457=""))),"GRR",IF(AND(B457='Dropdown Answer Key'!$B$12,E457="Unknown"),"Unknown SL",IF(AND(B457='Dropdown Answer Key'!$B$13,OR(F457="Lead",F457="U, May have L",F457="COM",F457="")),"Lead",IF(AND(B457='Dropdown Answer Key'!$B$13,OR(AND(F457="GALV",H457="Y"),AND(F457="GALV",H457="UN"),AND(F457="GALV",H457=""))),"GRR",IF(AND(B457='Dropdown Answer Key'!$B$13,F457="Unknown"),"Unknown SL",IF(AND(B457='Dropdown Answer Key'!$B$14,OR(E457="Lead",E457="U, May have L",E457="COM",E457="")),"Lead",IF(AND(B457='Dropdown Answer Key'!$B$14,OR(F457="Lead",F457="U, May have L",F457="COM",F457="")),"Lead",IF(AND(B457='Dropdown Answer Key'!$B$14,OR(AND(E457="GALV",H457="Y"),AND(E457="GALV",H457="UN"),AND(E457="GALV",H457=""),AND(F457="GALV",H457="Y"),AND(F457="GALV",H457="UN"),AND(F457="GALV",H457=""),AND(F457="GALV",I457="Y"),AND(F457="GALV",I457="UN"),AND(F457="GALV",I457=""))),"GRR",IF(AND(B457='Dropdown Answer Key'!$B$14,OR(E457="Unknown",F457="Unknown")),"Unknown SL","Non Lead")))))))))))</f>
        <v>Non Lead</v>
      </c>
      <c r="T457" s="114" t="str">
        <f>IF(OR(M457="",Q457="",S457="ERROR"),"BLANK",IF((AND(M457='Dropdown Answer Key'!$B$25,OR('Service Line Inventory'!S457="Lead",S457="Unknown SL"))),"Tier 1",IF(AND('Service Line Inventory'!M457='Dropdown Answer Key'!$B$26,OR('Service Line Inventory'!S457="Lead",S457="Unknown SL")),"Tier 2",IF(AND('Service Line Inventory'!M457='Dropdown Answer Key'!$B$27,OR('Service Line Inventory'!S457="Lead",S457="Unknown SL")),"Tier 2",IF('Service Line Inventory'!S457="GRR","Tier 3",IF((AND('Service Line Inventory'!M457='Dropdown Answer Key'!$B$25,'Service Line Inventory'!Q457='Dropdown Answer Key'!$M$25,O457='Dropdown Answer Key'!$G$27,'Service Line Inventory'!P457='Dropdown Answer Key'!$J$27,S457="Non Lead")),"Tier 4",IF((AND('Service Line Inventory'!M457='Dropdown Answer Key'!$B$25,'Service Line Inventory'!Q457='Dropdown Answer Key'!$M$25,O457='Dropdown Answer Key'!$G$27,S457="Non Lead")),"Tier 4",IF((AND('Service Line Inventory'!M457='Dropdown Answer Key'!$B$25,'Service Line Inventory'!Q457='Dropdown Answer Key'!$M$25,'Service Line Inventory'!P457='Dropdown Answer Key'!$J$27,S457="Non Lead")),"Tier 4","Tier 5"))))))))</f>
        <v>BLANK</v>
      </c>
      <c r="U457" s="115" t="str">
        <f t="shared" si="29"/>
        <v>NO</v>
      </c>
      <c r="V457" s="114" t="str">
        <f t="shared" si="30"/>
        <v>NO</v>
      </c>
      <c r="W457" s="114" t="str">
        <f t="shared" si="31"/>
        <v>NO</v>
      </c>
      <c r="X457" s="108"/>
      <c r="Y457" s="97"/>
      <c r="Z457" s="77"/>
    </row>
    <row r="458" spans="1:26" x14ac:dyDescent="0.3">
      <c r="A458" s="47">
        <v>20750</v>
      </c>
      <c r="B458" s="73" t="s">
        <v>76</v>
      </c>
      <c r="C458" s="125" t="s">
        <v>637</v>
      </c>
      <c r="D458" s="73" t="s">
        <v>73</v>
      </c>
      <c r="E458" s="73" t="s">
        <v>81</v>
      </c>
      <c r="F458" s="73" t="s">
        <v>81</v>
      </c>
      <c r="G458" s="90" t="s">
        <v>987</v>
      </c>
      <c r="H458" s="94" t="s">
        <v>73</v>
      </c>
      <c r="I458" s="82" t="s">
        <v>72</v>
      </c>
      <c r="J458" s="74" t="s">
        <v>989</v>
      </c>
      <c r="K458" s="74" t="s">
        <v>989</v>
      </c>
      <c r="L458" s="93" t="str">
        <f t="shared" si="28"/>
        <v>Non Lead</v>
      </c>
      <c r="M458" s="109"/>
      <c r="N458" s="73"/>
      <c r="O458" s="73"/>
      <c r="P458" s="73"/>
      <c r="Q458" s="72"/>
      <c r="R458" s="73"/>
      <c r="S458" s="98" t="str">
        <f>IF(OR(B458="",$C$3="",$G$3=""),"ERROR",IF(AND(B458='Dropdown Answer Key'!$B$12,OR(E458="Lead",E458="U, May have L",E458="COM",E458="")),"Lead",IF(AND(B458='Dropdown Answer Key'!$B$12,OR(AND(E458="GALV",H458="Y"),AND(E458="GALV",H458="UN"),AND(E458="GALV",H458=""))),"GRR",IF(AND(B458='Dropdown Answer Key'!$B$12,E458="Unknown"),"Unknown SL",IF(AND(B458='Dropdown Answer Key'!$B$13,OR(F458="Lead",F458="U, May have L",F458="COM",F458="")),"Lead",IF(AND(B458='Dropdown Answer Key'!$B$13,OR(AND(F458="GALV",H458="Y"),AND(F458="GALV",H458="UN"),AND(F458="GALV",H458=""))),"GRR",IF(AND(B458='Dropdown Answer Key'!$B$13,F458="Unknown"),"Unknown SL",IF(AND(B458='Dropdown Answer Key'!$B$14,OR(E458="Lead",E458="U, May have L",E458="COM",E458="")),"Lead",IF(AND(B458='Dropdown Answer Key'!$B$14,OR(F458="Lead",F458="U, May have L",F458="COM",F458="")),"Lead",IF(AND(B458='Dropdown Answer Key'!$B$14,OR(AND(E458="GALV",H458="Y"),AND(E458="GALV",H458="UN"),AND(E458="GALV",H458=""),AND(F458="GALV",H458="Y"),AND(F458="GALV",H458="UN"),AND(F458="GALV",H458=""),AND(F458="GALV",I458="Y"),AND(F458="GALV",I458="UN"),AND(F458="GALV",I458=""))),"GRR",IF(AND(B458='Dropdown Answer Key'!$B$14,OR(E458="Unknown",F458="Unknown")),"Unknown SL","Non Lead")))))))))))</f>
        <v>Non Lead</v>
      </c>
      <c r="T458" s="75" t="str">
        <f>IF(OR(M458="",Q458="",S458="ERROR"),"BLANK",IF((AND(M458='Dropdown Answer Key'!$B$25,OR('Service Line Inventory'!S458="Lead",S458="Unknown SL"))),"Tier 1",IF(AND('Service Line Inventory'!M458='Dropdown Answer Key'!$B$26,OR('Service Line Inventory'!S458="Lead",S458="Unknown SL")),"Tier 2",IF(AND('Service Line Inventory'!M458='Dropdown Answer Key'!$B$27,OR('Service Line Inventory'!S458="Lead",S458="Unknown SL")),"Tier 2",IF('Service Line Inventory'!S458="GRR","Tier 3",IF((AND('Service Line Inventory'!M458='Dropdown Answer Key'!$B$25,'Service Line Inventory'!Q458='Dropdown Answer Key'!$M$25,O458='Dropdown Answer Key'!$G$27,'Service Line Inventory'!P458='Dropdown Answer Key'!$J$27,S458="Non Lead")),"Tier 4",IF((AND('Service Line Inventory'!M458='Dropdown Answer Key'!$B$25,'Service Line Inventory'!Q458='Dropdown Answer Key'!$M$25,O458='Dropdown Answer Key'!$G$27,S458="Non Lead")),"Tier 4",IF((AND('Service Line Inventory'!M458='Dropdown Answer Key'!$B$25,'Service Line Inventory'!Q458='Dropdown Answer Key'!$M$25,'Service Line Inventory'!P458='Dropdown Answer Key'!$J$27,S458="Non Lead")),"Tier 4","Tier 5"))))))))</f>
        <v>BLANK</v>
      </c>
      <c r="U458" s="101" t="str">
        <f t="shared" si="29"/>
        <v>NO</v>
      </c>
      <c r="V458" s="75" t="str">
        <f t="shared" si="30"/>
        <v>NO</v>
      </c>
      <c r="W458" s="75" t="str">
        <f t="shared" si="31"/>
        <v>NO</v>
      </c>
      <c r="X458" s="107"/>
      <c r="Y458" s="76"/>
      <c r="Z458" s="77"/>
    </row>
    <row r="459" spans="1:26" x14ac:dyDescent="0.3">
      <c r="A459" s="47">
        <v>20800</v>
      </c>
      <c r="B459" s="73" t="s">
        <v>76</v>
      </c>
      <c r="C459" s="125" t="s">
        <v>638</v>
      </c>
      <c r="D459" s="73" t="s">
        <v>73</v>
      </c>
      <c r="E459" s="73" t="s">
        <v>81</v>
      </c>
      <c r="F459" s="73" t="s">
        <v>81</v>
      </c>
      <c r="G459" s="90" t="s">
        <v>987</v>
      </c>
      <c r="H459" s="94" t="s">
        <v>73</v>
      </c>
      <c r="I459" s="82" t="s">
        <v>72</v>
      </c>
      <c r="J459" s="74" t="s">
        <v>989</v>
      </c>
      <c r="K459" s="74" t="s">
        <v>989</v>
      </c>
      <c r="L459" s="94" t="str">
        <f t="shared" si="28"/>
        <v>Non Lead</v>
      </c>
      <c r="M459" s="110"/>
      <c r="N459" s="82"/>
      <c r="O459" s="82"/>
      <c r="P459" s="82"/>
      <c r="Q459" s="81"/>
      <c r="R459" s="82"/>
      <c r="S459" s="113" t="str">
        <f>IF(OR(B459="",$C$3="",$G$3=""),"ERROR",IF(AND(B459='Dropdown Answer Key'!$B$12,OR(E459="Lead",E459="U, May have L",E459="COM",E459="")),"Lead",IF(AND(B459='Dropdown Answer Key'!$B$12,OR(AND(E459="GALV",H459="Y"),AND(E459="GALV",H459="UN"),AND(E459="GALV",H459=""))),"GRR",IF(AND(B459='Dropdown Answer Key'!$B$12,E459="Unknown"),"Unknown SL",IF(AND(B459='Dropdown Answer Key'!$B$13,OR(F459="Lead",F459="U, May have L",F459="COM",F459="")),"Lead",IF(AND(B459='Dropdown Answer Key'!$B$13,OR(AND(F459="GALV",H459="Y"),AND(F459="GALV",H459="UN"),AND(F459="GALV",H459=""))),"GRR",IF(AND(B459='Dropdown Answer Key'!$B$13,F459="Unknown"),"Unknown SL",IF(AND(B459='Dropdown Answer Key'!$B$14,OR(E459="Lead",E459="U, May have L",E459="COM",E459="")),"Lead",IF(AND(B459='Dropdown Answer Key'!$B$14,OR(F459="Lead",F459="U, May have L",F459="COM",F459="")),"Lead",IF(AND(B459='Dropdown Answer Key'!$B$14,OR(AND(E459="GALV",H459="Y"),AND(E459="GALV",H459="UN"),AND(E459="GALV",H459=""),AND(F459="GALV",H459="Y"),AND(F459="GALV",H459="UN"),AND(F459="GALV",H459=""),AND(F459="GALV",I459="Y"),AND(F459="GALV",I459="UN"),AND(F459="GALV",I459=""))),"GRR",IF(AND(B459='Dropdown Answer Key'!$B$14,OR(E459="Unknown",F459="Unknown")),"Unknown SL","Non Lead")))))))))))</f>
        <v>Non Lead</v>
      </c>
      <c r="T459" s="114" t="str">
        <f>IF(OR(M459="",Q459="",S459="ERROR"),"BLANK",IF((AND(M459='Dropdown Answer Key'!$B$25,OR('Service Line Inventory'!S459="Lead",S459="Unknown SL"))),"Tier 1",IF(AND('Service Line Inventory'!M459='Dropdown Answer Key'!$B$26,OR('Service Line Inventory'!S459="Lead",S459="Unknown SL")),"Tier 2",IF(AND('Service Line Inventory'!M459='Dropdown Answer Key'!$B$27,OR('Service Line Inventory'!S459="Lead",S459="Unknown SL")),"Tier 2",IF('Service Line Inventory'!S459="GRR","Tier 3",IF((AND('Service Line Inventory'!M459='Dropdown Answer Key'!$B$25,'Service Line Inventory'!Q459='Dropdown Answer Key'!$M$25,O459='Dropdown Answer Key'!$G$27,'Service Line Inventory'!P459='Dropdown Answer Key'!$J$27,S459="Non Lead")),"Tier 4",IF((AND('Service Line Inventory'!M459='Dropdown Answer Key'!$B$25,'Service Line Inventory'!Q459='Dropdown Answer Key'!$M$25,O459='Dropdown Answer Key'!$G$27,S459="Non Lead")),"Tier 4",IF((AND('Service Line Inventory'!M459='Dropdown Answer Key'!$B$25,'Service Line Inventory'!Q459='Dropdown Answer Key'!$M$25,'Service Line Inventory'!P459='Dropdown Answer Key'!$J$27,S459="Non Lead")),"Tier 4","Tier 5"))))))))</f>
        <v>BLANK</v>
      </c>
      <c r="U459" s="115" t="str">
        <f t="shared" si="29"/>
        <v>NO</v>
      </c>
      <c r="V459" s="114" t="str">
        <f t="shared" si="30"/>
        <v>NO</v>
      </c>
      <c r="W459" s="114" t="str">
        <f t="shared" si="31"/>
        <v>NO</v>
      </c>
      <c r="X459" s="108"/>
      <c r="Y459" s="97"/>
      <c r="Z459" s="77"/>
    </row>
    <row r="460" spans="1:26" x14ac:dyDescent="0.3">
      <c r="A460" s="47">
        <v>20850</v>
      </c>
      <c r="B460" s="73" t="s">
        <v>76</v>
      </c>
      <c r="C460" s="125" t="s">
        <v>639</v>
      </c>
      <c r="D460" s="73" t="s">
        <v>73</v>
      </c>
      <c r="E460" s="73" t="s">
        <v>81</v>
      </c>
      <c r="F460" s="73" t="s">
        <v>81</v>
      </c>
      <c r="G460" s="90" t="s">
        <v>987</v>
      </c>
      <c r="H460" s="94" t="s">
        <v>73</v>
      </c>
      <c r="I460" s="82" t="s">
        <v>72</v>
      </c>
      <c r="J460" s="74" t="s">
        <v>989</v>
      </c>
      <c r="K460" s="74" t="s">
        <v>989</v>
      </c>
      <c r="L460" s="93" t="str">
        <f t="shared" si="28"/>
        <v>Non Lead</v>
      </c>
      <c r="M460" s="109"/>
      <c r="N460" s="73"/>
      <c r="O460" s="73"/>
      <c r="P460" s="73"/>
      <c r="Q460" s="72"/>
      <c r="R460" s="73"/>
      <c r="S460" s="98" t="str">
        <f>IF(OR(B460="",$C$3="",$G$3=""),"ERROR",IF(AND(B460='Dropdown Answer Key'!$B$12,OR(E460="Lead",E460="U, May have L",E460="COM",E460="")),"Lead",IF(AND(B460='Dropdown Answer Key'!$B$12,OR(AND(E460="GALV",H460="Y"),AND(E460="GALV",H460="UN"),AND(E460="GALV",H460=""))),"GRR",IF(AND(B460='Dropdown Answer Key'!$B$12,E460="Unknown"),"Unknown SL",IF(AND(B460='Dropdown Answer Key'!$B$13,OR(F460="Lead",F460="U, May have L",F460="COM",F460="")),"Lead",IF(AND(B460='Dropdown Answer Key'!$B$13,OR(AND(F460="GALV",H460="Y"),AND(F460="GALV",H460="UN"),AND(F460="GALV",H460=""))),"GRR",IF(AND(B460='Dropdown Answer Key'!$B$13,F460="Unknown"),"Unknown SL",IF(AND(B460='Dropdown Answer Key'!$B$14,OR(E460="Lead",E460="U, May have L",E460="COM",E460="")),"Lead",IF(AND(B460='Dropdown Answer Key'!$B$14,OR(F460="Lead",F460="U, May have L",F460="COM",F460="")),"Lead",IF(AND(B460='Dropdown Answer Key'!$B$14,OR(AND(E460="GALV",H460="Y"),AND(E460="GALV",H460="UN"),AND(E460="GALV",H460=""),AND(F460="GALV",H460="Y"),AND(F460="GALV",H460="UN"),AND(F460="GALV",H460=""),AND(F460="GALV",I460="Y"),AND(F460="GALV",I460="UN"),AND(F460="GALV",I460=""))),"GRR",IF(AND(B460='Dropdown Answer Key'!$B$14,OR(E460="Unknown",F460="Unknown")),"Unknown SL","Non Lead")))))))))))</f>
        <v>Non Lead</v>
      </c>
      <c r="T460" s="75" t="str">
        <f>IF(OR(M460="",Q460="",S460="ERROR"),"BLANK",IF((AND(M460='Dropdown Answer Key'!$B$25,OR('Service Line Inventory'!S460="Lead",S460="Unknown SL"))),"Tier 1",IF(AND('Service Line Inventory'!M460='Dropdown Answer Key'!$B$26,OR('Service Line Inventory'!S460="Lead",S460="Unknown SL")),"Tier 2",IF(AND('Service Line Inventory'!M460='Dropdown Answer Key'!$B$27,OR('Service Line Inventory'!S460="Lead",S460="Unknown SL")),"Tier 2",IF('Service Line Inventory'!S460="GRR","Tier 3",IF((AND('Service Line Inventory'!M460='Dropdown Answer Key'!$B$25,'Service Line Inventory'!Q460='Dropdown Answer Key'!$M$25,O460='Dropdown Answer Key'!$G$27,'Service Line Inventory'!P460='Dropdown Answer Key'!$J$27,S460="Non Lead")),"Tier 4",IF((AND('Service Line Inventory'!M460='Dropdown Answer Key'!$B$25,'Service Line Inventory'!Q460='Dropdown Answer Key'!$M$25,O460='Dropdown Answer Key'!$G$27,S460="Non Lead")),"Tier 4",IF((AND('Service Line Inventory'!M460='Dropdown Answer Key'!$B$25,'Service Line Inventory'!Q460='Dropdown Answer Key'!$M$25,'Service Line Inventory'!P460='Dropdown Answer Key'!$J$27,S460="Non Lead")),"Tier 4","Tier 5"))))))))</f>
        <v>BLANK</v>
      </c>
      <c r="U460" s="101" t="str">
        <f t="shared" si="29"/>
        <v>NO</v>
      </c>
      <c r="V460" s="75" t="str">
        <f t="shared" si="30"/>
        <v>NO</v>
      </c>
      <c r="W460" s="75" t="str">
        <f t="shared" si="31"/>
        <v>NO</v>
      </c>
      <c r="X460" s="107"/>
      <c r="Y460" s="76"/>
      <c r="Z460" s="77"/>
    </row>
    <row r="461" spans="1:26" x14ac:dyDescent="0.3">
      <c r="A461" s="47">
        <v>20900</v>
      </c>
      <c r="B461" s="73" t="s">
        <v>76</v>
      </c>
      <c r="C461" s="125" t="s">
        <v>640</v>
      </c>
      <c r="D461" s="73" t="s">
        <v>73</v>
      </c>
      <c r="E461" s="73" t="s">
        <v>81</v>
      </c>
      <c r="F461" s="73" t="s">
        <v>81</v>
      </c>
      <c r="G461" s="90" t="s">
        <v>987</v>
      </c>
      <c r="H461" s="94" t="s">
        <v>73</v>
      </c>
      <c r="I461" s="82" t="s">
        <v>72</v>
      </c>
      <c r="J461" s="74" t="s">
        <v>989</v>
      </c>
      <c r="K461" s="74" t="s">
        <v>989</v>
      </c>
      <c r="L461" s="94" t="str">
        <f t="shared" si="28"/>
        <v>Non Lead</v>
      </c>
      <c r="M461" s="110"/>
      <c r="N461" s="82"/>
      <c r="O461" s="82"/>
      <c r="P461" s="82"/>
      <c r="Q461" s="81"/>
      <c r="R461" s="82"/>
      <c r="S461" s="113" t="str">
        <f>IF(OR(B461="",$C$3="",$G$3=""),"ERROR",IF(AND(B461='Dropdown Answer Key'!$B$12,OR(E461="Lead",E461="U, May have L",E461="COM",E461="")),"Lead",IF(AND(B461='Dropdown Answer Key'!$B$12,OR(AND(E461="GALV",H461="Y"),AND(E461="GALV",H461="UN"),AND(E461="GALV",H461=""))),"GRR",IF(AND(B461='Dropdown Answer Key'!$B$12,E461="Unknown"),"Unknown SL",IF(AND(B461='Dropdown Answer Key'!$B$13,OR(F461="Lead",F461="U, May have L",F461="COM",F461="")),"Lead",IF(AND(B461='Dropdown Answer Key'!$B$13,OR(AND(F461="GALV",H461="Y"),AND(F461="GALV",H461="UN"),AND(F461="GALV",H461=""))),"GRR",IF(AND(B461='Dropdown Answer Key'!$B$13,F461="Unknown"),"Unknown SL",IF(AND(B461='Dropdown Answer Key'!$B$14,OR(E461="Lead",E461="U, May have L",E461="COM",E461="")),"Lead",IF(AND(B461='Dropdown Answer Key'!$B$14,OR(F461="Lead",F461="U, May have L",F461="COM",F461="")),"Lead",IF(AND(B461='Dropdown Answer Key'!$B$14,OR(AND(E461="GALV",H461="Y"),AND(E461="GALV",H461="UN"),AND(E461="GALV",H461=""),AND(F461="GALV",H461="Y"),AND(F461="GALV",H461="UN"),AND(F461="GALV",H461=""),AND(F461="GALV",I461="Y"),AND(F461="GALV",I461="UN"),AND(F461="GALV",I461=""))),"GRR",IF(AND(B461='Dropdown Answer Key'!$B$14,OR(E461="Unknown",F461="Unknown")),"Unknown SL","Non Lead")))))))))))</f>
        <v>Non Lead</v>
      </c>
      <c r="T461" s="114" t="str">
        <f>IF(OR(M461="",Q461="",S461="ERROR"),"BLANK",IF((AND(M461='Dropdown Answer Key'!$B$25,OR('Service Line Inventory'!S461="Lead",S461="Unknown SL"))),"Tier 1",IF(AND('Service Line Inventory'!M461='Dropdown Answer Key'!$B$26,OR('Service Line Inventory'!S461="Lead",S461="Unknown SL")),"Tier 2",IF(AND('Service Line Inventory'!M461='Dropdown Answer Key'!$B$27,OR('Service Line Inventory'!S461="Lead",S461="Unknown SL")),"Tier 2",IF('Service Line Inventory'!S461="GRR","Tier 3",IF((AND('Service Line Inventory'!M461='Dropdown Answer Key'!$B$25,'Service Line Inventory'!Q461='Dropdown Answer Key'!$M$25,O461='Dropdown Answer Key'!$G$27,'Service Line Inventory'!P461='Dropdown Answer Key'!$J$27,S461="Non Lead")),"Tier 4",IF((AND('Service Line Inventory'!M461='Dropdown Answer Key'!$B$25,'Service Line Inventory'!Q461='Dropdown Answer Key'!$M$25,O461='Dropdown Answer Key'!$G$27,S461="Non Lead")),"Tier 4",IF((AND('Service Line Inventory'!M461='Dropdown Answer Key'!$B$25,'Service Line Inventory'!Q461='Dropdown Answer Key'!$M$25,'Service Line Inventory'!P461='Dropdown Answer Key'!$J$27,S461="Non Lead")),"Tier 4","Tier 5"))))))))</f>
        <v>BLANK</v>
      </c>
      <c r="U461" s="115" t="str">
        <f t="shared" si="29"/>
        <v>NO</v>
      </c>
      <c r="V461" s="114" t="str">
        <f t="shared" si="30"/>
        <v>NO</v>
      </c>
      <c r="W461" s="114" t="str">
        <f t="shared" si="31"/>
        <v>NO</v>
      </c>
      <c r="X461" s="108"/>
      <c r="Y461" s="97"/>
      <c r="Z461" s="77"/>
    </row>
    <row r="462" spans="1:26" x14ac:dyDescent="0.3">
      <c r="A462" s="47">
        <v>20950</v>
      </c>
      <c r="B462" s="73" t="s">
        <v>76</v>
      </c>
      <c r="C462" s="125" t="s">
        <v>641</v>
      </c>
      <c r="D462" s="73" t="s">
        <v>73</v>
      </c>
      <c r="E462" s="73" t="s">
        <v>81</v>
      </c>
      <c r="F462" s="73" t="s">
        <v>81</v>
      </c>
      <c r="G462" s="90" t="s">
        <v>987</v>
      </c>
      <c r="H462" s="94" t="s">
        <v>73</v>
      </c>
      <c r="I462" s="82" t="s">
        <v>72</v>
      </c>
      <c r="J462" s="74" t="s">
        <v>989</v>
      </c>
      <c r="K462" s="74" t="s">
        <v>989</v>
      </c>
      <c r="L462" s="93" t="str">
        <f t="shared" si="28"/>
        <v>Non Lead</v>
      </c>
      <c r="M462" s="109"/>
      <c r="N462" s="73"/>
      <c r="O462" s="73"/>
      <c r="P462" s="73"/>
      <c r="Q462" s="72"/>
      <c r="R462" s="73"/>
      <c r="S462" s="98" t="str">
        <f>IF(OR(B462="",$C$3="",$G$3=""),"ERROR",IF(AND(B462='Dropdown Answer Key'!$B$12,OR(E462="Lead",E462="U, May have L",E462="COM",E462="")),"Lead",IF(AND(B462='Dropdown Answer Key'!$B$12,OR(AND(E462="GALV",H462="Y"),AND(E462="GALV",H462="UN"),AND(E462="GALV",H462=""))),"GRR",IF(AND(B462='Dropdown Answer Key'!$B$12,E462="Unknown"),"Unknown SL",IF(AND(B462='Dropdown Answer Key'!$B$13,OR(F462="Lead",F462="U, May have L",F462="COM",F462="")),"Lead",IF(AND(B462='Dropdown Answer Key'!$B$13,OR(AND(F462="GALV",H462="Y"),AND(F462="GALV",H462="UN"),AND(F462="GALV",H462=""))),"GRR",IF(AND(B462='Dropdown Answer Key'!$B$13,F462="Unknown"),"Unknown SL",IF(AND(B462='Dropdown Answer Key'!$B$14,OR(E462="Lead",E462="U, May have L",E462="COM",E462="")),"Lead",IF(AND(B462='Dropdown Answer Key'!$B$14,OR(F462="Lead",F462="U, May have L",F462="COM",F462="")),"Lead",IF(AND(B462='Dropdown Answer Key'!$B$14,OR(AND(E462="GALV",H462="Y"),AND(E462="GALV",H462="UN"),AND(E462="GALV",H462=""),AND(F462="GALV",H462="Y"),AND(F462="GALV",H462="UN"),AND(F462="GALV",H462=""),AND(F462="GALV",I462="Y"),AND(F462="GALV",I462="UN"),AND(F462="GALV",I462=""))),"GRR",IF(AND(B462='Dropdown Answer Key'!$B$14,OR(E462="Unknown",F462="Unknown")),"Unknown SL","Non Lead")))))))))))</f>
        <v>Non Lead</v>
      </c>
      <c r="T462" s="75" t="str">
        <f>IF(OR(M462="",Q462="",S462="ERROR"),"BLANK",IF((AND(M462='Dropdown Answer Key'!$B$25,OR('Service Line Inventory'!S462="Lead",S462="Unknown SL"))),"Tier 1",IF(AND('Service Line Inventory'!M462='Dropdown Answer Key'!$B$26,OR('Service Line Inventory'!S462="Lead",S462="Unknown SL")),"Tier 2",IF(AND('Service Line Inventory'!M462='Dropdown Answer Key'!$B$27,OR('Service Line Inventory'!S462="Lead",S462="Unknown SL")),"Tier 2",IF('Service Line Inventory'!S462="GRR","Tier 3",IF((AND('Service Line Inventory'!M462='Dropdown Answer Key'!$B$25,'Service Line Inventory'!Q462='Dropdown Answer Key'!$M$25,O462='Dropdown Answer Key'!$G$27,'Service Line Inventory'!P462='Dropdown Answer Key'!$J$27,S462="Non Lead")),"Tier 4",IF((AND('Service Line Inventory'!M462='Dropdown Answer Key'!$B$25,'Service Line Inventory'!Q462='Dropdown Answer Key'!$M$25,O462='Dropdown Answer Key'!$G$27,S462="Non Lead")),"Tier 4",IF((AND('Service Line Inventory'!M462='Dropdown Answer Key'!$B$25,'Service Line Inventory'!Q462='Dropdown Answer Key'!$M$25,'Service Line Inventory'!P462='Dropdown Answer Key'!$J$27,S462="Non Lead")),"Tier 4","Tier 5"))))))))</f>
        <v>BLANK</v>
      </c>
      <c r="U462" s="101" t="str">
        <f t="shared" si="29"/>
        <v>NO</v>
      </c>
      <c r="V462" s="75" t="str">
        <f t="shared" si="30"/>
        <v>NO</v>
      </c>
      <c r="W462" s="75" t="str">
        <f t="shared" si="31"/>
        <v>NO</v>
      </c>
      <c r="X462" s="107"/>
      <c r="Y462" s="76"/>
      <c r="Z462" s="77"/>
    </row>
    <row r="463" spans="1:26" x14ac:dyDescent="0.3">
      <c r="A463" s="47">
        <v>21000</v>
      </c>
      <c r="B463" s="73" t="s">
        <v>76</v>
      </c>
      <c r="C463" s="125" t="s">
        <v>642</v>
      </c>
      <c r="D463" s="73" t="s">
        <v>73</v>
      </c>
      <c r="E463" s="73" t="s">
        <v>81</v>
      </c>
      <c r="F463" s="73" t="s">
        <v>81</v>
      </c>
      <c r="G463" s="90" t="s">
        <v>987</v>
      </c>
      <c r="H463" s="94" t="s">
        <v>73</v>
      </c>
      <c r="I463" s="82" t="s">
        <v>72</v>
      </c>
      <c r="J463" s="74" t="s">
        <v>989</v>
      </c>
      <c r="K463" s="74" t="s">
        <v>989</v>
      </c>
      <c r="L463" s="94" t="str">
        <f t="shared" si="28"/>
        <v>Non Lead</v>
      </c>
      <c r="M463" s="110"/>
      <c r="N463" s="82"/>
      <c r="O463" s="82"/>
      <c r="P463" s="82"/>
      <c r="Q463" s="81"/>
      <c r="R463" s="82"/>
      <c r="S463" s="113" t="str">
        <f>IF(OR(B463="",$C$3="",$G$3=""),"ERROR",IF(AND(B463='Dropdown Answer Key'!$B$12,OR(E463="Lead",E463="U, May have L",E463="COM",E463="")),"Lead",IF(AND(B463='Dropdown Answer Key'!$B$12,OR(AND(E463="GALV",H463="Y"),AND(E463="GALV",H463="UN"),AND(E463="GALV",H463=""))),"GRR",IF(AND(B463='Dropdown Answer Key'!$B$12,E463="Unknown"),"Unknown SL",IF(AND(B463='Dropdown Answer Key'!$B$13,OR(F463="Lead",F463="U, May have L",F463="COM",F463="")),"Lead",IF(AND(B463='Dropdown Answer Key'!$B$13,OR(AND(F463="GALV",H463="Y"),AND(F463="GALV",H463="UN"),AND(F463="GALV",H463=""))),"GRR",IF(AND(B463='Dropdown Answer Key'!$B$13,F463="Unknown"),"Unknown SL",IF(AND(B463='Dropdown Answer Key'!$B$14,OR(E463="Lead",E463="U, May have L",E463="COM",E463="")),"Lead",IF(AND(B463='Dropdown Answer Key'!$B$14,OR(F463="Lead",F463="U, May have L",F463="COM",F463="")),"Lead",IF(AND(B463='Dropdown Answer Key'!$B$14,OR(AND(E463="GALV",H463="Y"),AND(E463="GALV",H463="UN"),AND(E463="GALV",H463=""),AND(F463="GALV",H463="Y"),AND(F463="GALV",H463="UN"),AND(F463="GALV",H463=""),AND(F463="GALV",I463="Y"),AND(F463="GALV",I463="UN"),AND(F463="GALV",I463=""))),"GRR",IF(AND(B463='Dropdown Answer Key'!$B$14,OR(E463="Unknown",F463="Unknown")),"Unknown SL","Non Lead")))))))))))</f>
        <v>Non Lead</v>
      </c>
      <c r="T463" s="114" t="str">
        <f>IF(OR(M463="",Q463="",S463="ERROR"),"BLANK",IF((AND(M463='Dropdown Answer Key'!$B$25,OR('Service Line Inventory'!S463="Lead",S463="Unknown SL"))),"Tier 1",IF(AND('Service Line Inventory'!M463='Dropdown Answer Key'!$B$26,OR('Service Line Inventory'!S463="Lead",S463="Unknown SL")),"Tier 2",IF(AND('Service Line Inventory'!M463='Dropdown Answer Key'!$B$27,OR('Service Line Inventory'!S463="Lead",S463="Unknown SL")),"Tier 2",IF('Service Line Inventory'!S463="GRR","Tier 3",IF((AND('Service Line Inventory'!M463='Dropdown Answer Key'!$B$25,'Service Line Inventory'!Q463='Dropdown Answer Key'!$M$25,O463='Dropdown Answer Key'!$G$27,'Service Line Inventory'!P463='Dropdown Answer Key'!$J$27,S463="Non Lead")),"Tier 4",IF((AND('Service Line Inventory'!M463='Dropdown Answer Key'!$B$25,'Service Line Inventory'!Q463='Dropdown Answer Key'!$M$25,O463='Dropdown Answer Key'!$G$27,S463="Non Lead")),"Tier 4",IF((AND('Service Line Inventory'!M463='Dropdown Answer Key'!$B$25,'Service Line Inventory'!Q463='Dropdown Answer Key'!$M$25,'Service Line Inventory'!P463='Dropdown Answer Key'!$J$27,S463="Non Lead")),"Tier 4","Tier 5"))))))))</f>
        <v>BLANK</v>
      </c>
      <c r="U463" s="115" t="str">
        <f t="shared" si="29"/>
        <v>NO</v>
      </c>
      <c r="V463" s="114" t="str">
        <f t="shared" si="30"/>
        <v>NO</v>
      </c>
      <c r="W463" s="114" t="str">
        <f t="shared" si="31"/>
        <v>NO</v>
      </c>
      <c r="X463" s="108"/>
      <c r="Y463" s="97"/>
      <c r="Z463" s="77"/>
    </row>
    <row r="464" spans="1:26" x14ac:dyDescent="0.3">
      <c r="A464" s="47">
        <v>21050</v>
      </c>
      <c r="B464" s="73" t="s">
        <v>76</v>
      </c>
      <c r="C464" s="125" t="s">
        <v>643</v>
      </c>
      <c r="D464" s="73" t="s">
        <v>73</v>
      </c>
      <c r="E464" s="73" t="s">
        <v>81</v>
      </c>
      <c r="F464" s="73" t="s">
        <v>81</v>
      </c>
      <c r="G464" s="90" t="s">
        <v>987</v>
      </c>
      <c r="H464" s="94" t="s">
        <v>73</v>
      </c>
      <c r="I464" s="82" t="s">
        <v>72</v>
      </c>
      <c r="J464" s="74" t="s">
        <v>989</v>
      </c>
      <c r="K464" s="74" t="s">
        <v>989</v>
      </c>
      <c r="L464" s="93" t="str">
        <f t="shared" si="28"/>
        <v>Non Lead</v>
      </c>
      <c r="M464" s="109"/>
      <c r="N464" s="73"/>
      <c r="O464" s="73"/>
      <c r="P464" s="73"/>
      <c r="Q464" s="72"/>
      <c r="R464" s="73"/>
      <c r="S464" s="98" t="str">
        <f>IF(OR(B464="",$C$3="",$G$3=""),"ERROR",IF(AND(B464='Dropdown Answer Key'!$B$12,OR(E464="Lead",E464="U, May have L",E464="COM",E464="")),"Lead",IF(AND(B464='Dropdown Answer Key'!$B$12,OR(AND(E464="GALV",H464="Y"),AND(E464="GALV",H464="UN"),AND(E464="GALV",H464=""))),"GRR",IF(AND(B464='Dropdown Answer Key'!$B$12,E464="Unknown"),"Unknown SL",IF(AND(B464='Dropdown Answer Key'!$B$13,OR(F464="Lead",F464="U, May have L",F464="COM",F464="")),"Lead",IF(AND(B464='Dropdown Answer Key'!$B$13,OR(AND(F464="GALV",H464="Y"),AND(F464="GALV",H464="UN"),AND(F464="GALV",H464=""))),"GRR",IF(AND(B464='Dropdown Answer Key'!$B$13,F464="Unknown"),"Unknown SL",IF(AND(B464='Dropdown Answer Key'!$B$14,OR(E464="Lead",E464="U, May have L",E464="COM",E464="")),"Lead",IF(AND(B464='Dropdown Answer Key'!$B$14,OR(F464="Lead",F464="U, May have L",F464="COM",F464="")),"Lead",IF(AND(B464='Dropdown Answer Key'!$B$14,OR(AND(E464="GALV",H464="Y"),AND(E464="GALV",H464="UN"),AND(E464="GALV",H464=""),AND(F464="GALV",H464="Y"),AND(F464="GALV",H464="UN"),AND(F464="GALV",H464=""),AND(F464="GALV",I464="Y"),AND(F464="GALV",I464="UN"),AND(F464="GALV",I464=""))),"GRR",IF(AND(B464='Dropdown Answer Key'!$B$14,OR(E464="Unknown",F464="Unknown")),"Unknown SL","Non Lead")))))))))))</f>
        <v>Non Lead</v>
      </c>
      <c r="T464" s="75" t="str">
        <f>IF(OR(M464="",Q464="",S464="ERROR"),"BLANK",IF((AND(M464='Dropdown Answer Key'!$B$25,OR('Service Line Inventory'!S464="Lead",S464="Unknown SL"))),"Tier 1",IF(AND('Service Line Inventory'!M464='Dropdown Answer Key'!$B$26,OR('Service Line Inventory'!S464="Lead",S464="Unknown SL")),"Tier 2",IF(AND('Service Line Inventory'!M464='Dropdown Answer Key'!$B$27,OR('Service Line Inventory'!S464="Lead",S464="Unknown SL")),"Tier 2",IF('Service Line Inventory'!S464="GRR","Tier 3",IF((AND('Service Line Inventory'!M464='Dropdown Answer Key'!$B$25,'Service Line Inventory'!Q464='Dropdown Answer Key'!$M$25,O464='Dropdown Answer Key'!$G$27,'Service Line Inventory'!P464='Dropdown Answer Key'!$J$27,S464="Non Lead")),"Tier 4",IF((AND('Service Line Inventory'!M464='Dropdown Answer Key'!$B$25,'Service Line Inventory'!Q464='Dropdown Answer Key'!$M$25,O464='Dropdown Answer Key'!$G$27,S464="Non Lead")),"Tier 4",IF((AND('Service Line Inventory'!M464='Dropdown Answer Key'!$B$25,'Service Line Inventory'!Q464='Dropdown Answer Key'!$M$25,'Service Line Inventory'!P464='Dropdown Answer Key'!$J$27,S464="Non Lead")),"Tier 4","Tier 5"))))))))</f>
        <v>BLANK</v>
      </c>
      <c r="U464" s="101" t="str">
        <f t="shared" si="29"/>
        <v>NO</v>
      </c>
      <c r="V464" s="75" t="str">
        <f t="shared" si="30"/>
        <v>NO</v>
      </c>
      <c r="W464" s="75" t="str">
        <f t="shared" si="31"/>
        <v>NO</v>
      </c>
      <c r="X464" s="107"/>
      <c r="Y464" s="76"/>
      <c r="Z464" s="77"/>
    </row>
    <row r="465" spans="1:26" x14ac:dyDescent="0.3">
      <c r="A465" s="47">
        <v>21100</v>
      </c>
      <c r="B465" s="73" t="s">
        <v>76</v>
      </c>
      <c r="C465" s="125" t="s">
        <v>644</v>
      </c>
      <c r="D465" s="73" t="s">
        <v>73</v>
      </c>
      <c r="E465" s="73" t="s">
        <v>81</v>
      </c>
      <c r="F465" s="73" t="s">
        <v>81</v>
      </c>
      <c r="G465" s="90" t="s">
        <v>987</v>
      </c>
      <c r="H465" s="94" t="s">
        <v>73</v>
      </c>
      <c r="I465" s="82" t="s">
        <v>72</v>
      </c>
      <c r="J465" s="74" t="s">
        <v>989</v>
      </c>
      <c r="K465" s="74" t="s">
        <v>989</v>
      </c>
      <c r="L465" s="94" t="str">
        <f t="shared" si="28"/>
        <v>Non Lead</v>
      </c>
      <c r="M465" s="110"/>
      <c r="N465" s="82"/>
      <c r="O465" s="82"/>
      <c r="P465" s="82"/>
      <c r="Q465" s="81"/>
      <c r="R465" s="82"/>
      <c r="S465" s="113" t="str">
        <f>IF(OR(B465="",$C$3="",$G$3=""),"ERROR",IF(AND(B465='Dropdown Answer Key'!$B$12,OR(E465="Lead",E465="U, May have L",E465="COM",E465="")),"Lead",IF(AND(B465='Dropdown Answer Key'!$B$12,OR(AND(E465="GALV",H465="Y"),AND(E465="GALV",H465="UN"),AND(E465="GALV",H465=""))),"GRR",IF(AND(B465='Dropdown Answer Key'!$B$12,E465="Unknown"),"Unknown SL",IF(AND(B465='Dropdown Answer Key'!$B$13,OR(F465="Lead",F465="U, May have L",F465="COM",F465="")),"Lead",IF(AND(B465='Dropdown Answer Key'!$B$13,OR(AND(F465="GALV",H465="Y"),AND(F465="GALV",H465="UN"),AND(F465="GALV",H465=""))),"GRR",IF(AND(B465='Dropdown Answer Key'!$B$13,F465="Unknown"),"Unknown SL",IF(AND(B465='Dropdown Answer Key'!$B$14,OR(E465="Lead",E465="U, May have L",E465="COM",E465="")),"Lead",IF(AND(B465='Dropdown Answer Key'!$B$14,OR(F465="Lead",F465="U, May have L",F465="COM",F465="")),"Lead",IF(AND(B465='Dropdown Answer Key'!$B$14,OR(AND(E465="GALV",H465="Y"),AND(E465="GALV",H465="UN"),AND(E465="GALV",H465=""),AND(F465="GALV",H465="Y"),AND(F465="GALV",H465="UN"),AND(F465="GALV",H465=""),AND(F465="GALV",I465="Y"),AND(F465="GALV",I465="UN"),AND(F465="GALV",I465=""))),"GRR",IF(AND(B465='Dropdown Answer Key'!$B$14,OR(E465="Unknown",F465="Unknown")),"Unknown SL","Non Lead")))))))))))</f>
        <v>Non Lead</v>
      </c>
      <c r="T465" s="114" t="str">
        <f>IF(OR(M465="",Q465="",S465="ERROR"),"BLANK",IF((AND(M465='Dropdown Answer Key'!$B$25,OR('Service Line Inventory'!S465="Lead",S465="Unknown SL"))),"Tier 1",IF(AND('Service Line Inventory'!M465='Dropdown Answer Key'!$B$26,OR('Service Line Inventory'!S465="Lead",S465="Unknown SL")),"Tier 2",IF(AND('Service Line Inventory'!M465='Dropdown Answer Key'!$B$27,OR('Service Line Inventory'!S465="Lead",S465="Unknown SL")),"Tier 2",IF('Service Line Inventory'!S465="GRR","Tier 3",IF((AND('Service Line Inventory'!M465='Dropdown Answer Key'!$B$25,'Service Line Inventory'!Q465='Dropdown Answer Key'!$M$25,O465='Dropdown Answer Key'!$G$27,'Service Line Inventory'!P465='Dropdown Answer Key'!$J$27,S465="Non Lead")),"Tier 4",IF((AND('Service Line Inventory'!M465='Dropdown Answer Key'!$B$25,'Service Line Inventory'!Q465='Dropdown Answer Key'!$M$25,O465='Dropdown Answer Key'!$G$27,S465="Non Lead")),"Tier 4",IF((AND('Service Line Inventory'!M465='Dropdown Answer Key'!$B$25,'Service Line Inventory'!Q465='Dropdown Answer Key'!$M$25,'Service Line Inventory'!P465='Dropdown Answer Key'!$J$27,S465="Non Lead")),"Tier 4","Tier 5"))))))))</f>
        <v>BLANK</v>
      </c>
      <c r="U465" s="115" t="str">
        <f t="shared" si="29"/>
        <v>NO</v>
      </c>
      <c r="V465" s="114" t="str">
        <f t="shared" si="30"/>
        <v>NO</v>
      </c>
      <c r="W465" s="114" t="str">
        <f t="shared" si="31"/>
        <v>NO</v>
      </c>
      <c r="X465" s="108"/>
      <c r="Y465" s="97"/>
      <c r="Z465" s="77"/>
    </row>
    <row r="466" spans="1:26" x14ac:dyDescent="0.3">
      <c r="A466" s="47">
        <v>21150</v>
      </c>
      <c r="B466" s="73" t="s">
        <v>76</v>
      </c>
      <c r="C466" s="125" t="s">
        <v>645</v>
      </c>
      <c r="D466" s="73" t="s">
        <v>73</v>
      </c>
      <c r="E466" s="73" t="s">
        <v>81</v>
      </c>
      <c r="F466" s="73" t="s">
        <v>81</v>
      </c>
      <c r="G466" s="90" t="s">
        <v>987</v>
      </c>
      <c r="H466" s="94" t="s">
        <v>73</v>
      </c>
      <c r="I466" s="82" t="s">
        <v>72</v>
      </c>
      <c r="J466" s="74" t="s">
        <v>989</v>
      </c>
      <c r="K466" s="74" t="s">
        <v>989</v>
      </c>
      <c r="L466" s="93" t="str">
        <f t="shared" si="28"/>
        <v>Non Lead</v>
      </c>
      <c r="M466" s="109"/>
      <c r="N466" s="73"/>
      <c r="O466" s="73"/>
      <c r="P466" s="73"/>
      <c r="Q466" s="72"/>
      <c r="R466" s="73"/>
      <c r="S466" s="98" t="str">
        <f>IF(OR(B466="",$C$3="",$G$3=""),"ERROR",IF(AND(B466='Dropdown Answer Key'!$B$12,OR(E466="Lead",E466="U, May have L",E466="COM",E466="")),"Lead",IF(AND(B466='Dropdown Answer Key'!$B$12,OR(AND(E466="GALV",H466="Y"),AND(E466="GALV",H466="UN"),AND(E466="GALV",H466=""))),"GRR",IF(AND(B466='Dropdown Answer Key'!$B$12,E466="Unknown"),"Unknown SL",IF(AND(B466='Dropdown Answer Key'!$B$13,OR(F466="Lead",F466="U, May have L",F466="COM",F466="")),"Lead",IF(AND(B466='Dropdown Answer Key'!$B$13,OR(AND(F466="GALV",H466="Y"),AND(F466="GALV",H466="UN"),AND(F466="GALV",H466=""))),"GRR",IF(AND(B466='Dropdown Answer Key'!$B$13,F466="Unknown"),"Unknown SL",IF(AND(B466='Dropdown Answer Key'!$B$14,OR(E466="Lead",E466="U, May have L",E466="COM",E466="")),"Lead",IF(AND(B466='Dropdown Answer Key'!$B$14,OR(F466="Lead",F466="U, May have L",F466="COM",F466="")),"Lead",IF(AND(B466='Dropdown Answer Key'!$B$14,OR(AND(E466="GALV",H466="Y"),AND(E466="GALV",H466="UN"),AND(E466="GALV",H466=""),AND(F466="GALV",H466="Y"),AND(F466="GALV",H466="UN"),AND(F466="GALV",H466=""),AND(F466="GALV",I466="Y"),AND(F466="GALV",I466="UN"),AND(F466="GALV",I466=""))),"GRR",IF(AND(B466='Dropdown Answer Key'!$B$14,OR(E466="Unknown",F466="Unknown")),"Unknown SL","Non Lead")))))))))))</f>
        <v>Non Lead</v>
      </c>
      <c r="T466" s="75" t="str">
        <f>IF(OR(M466="",Q466="",S466="ERROR"),"BLANK",IF((AND(M466='Dropdown Answer Key'!$B$25,OR('Service Line Inventory'!S466="Lead",S466="Unknown SL"))),"Tier 1",IF(AND('Service Line Inventory'!M466='Dropdown Answer Key'!$B$26,OR('Service Line Inventory'!S466="Lead",S466="Unknown SL")),"Tier 2",IF(AND('Service Line Inventory'!M466='Dropdown Answer Key'!$B$27,OR('Service Line Inventory'!S466="Lead",S466="Unknown SL")),"Tier 2",IF('Service Line Inventory'!S466="GRR","Tier 3",IF((AND('Service Line Inventory'!M466='Dropdown Answer Key'!$B$25,'Service Line Inventory'!Q466='Dropdown Answer Key'!$M$25,O466='Dropdown Answer Key'!$G$27,'Service Line Inventory'!P466='Dropdown Answer Key'!$J$27,S466="Non Lead")),"Tier 4",IF((AND('Service Line Inventory'!M466='Dropdown Answer Key'!$B$25,'Service Line Inventory'!Q466='Dropdown Answer Key'!$M$25,O466='Dropdown Answer Key'!$G$27,S466="Non Lead")),"Tier 4",IF((AND('Service Line Inventory'!M466='Dropdown Answer Key'!$B$25,'Service Line Inventory'!Q466='Dropdown Answer Key'!$M$25,'Service Line Inventory'!P466='Dropdown Answer Key'!$J$27,S466="Non Lead")),"Tier 4","Tier 5"))))))))</f>
        <v>BLANK</v>
      </c>
      <c r="U466" s="101" t="str">
        <f t="shared" si="29"/>
        <v>NO</v>
      </c>
      <c r="V466" s="75" t="str">
        <f t="shared" si="30"/>
        <v>NO</v>
      </c>
      <c r="W466" s="75" t="str">
        <f t="shared" si="31"/>
        <v>NO</v>
      </c>
      <c r="X466" s="107"/>
      <c r="Y466" s="76"/>
      <c r="Z466" s="77"/>
    </row>
    <row r="467" spans="1:26" x14ac:dyDescent="0.3">
      <c r="A467" s="47">
        <v>21200</v>
      </c>
      <c r="B467" s="73" t="s">
        <v>76</v>
      </c>
      <c r="C467" s="125" t="s">
        <v>646</v>
      </c>
      <c r="D467" s="73" t="s">
        <v>73</v>
      </c>
      <c r="E467" s="73" t="s">
        <v>81</v>
      </c>
      <c r="F467" s="73" t="s">
        <v>81</v>
      </c>
      <c r="G467" s="90" t="s">
        <v>987</v>
      </c>
      <c r="H467" s="94" t="s">
        <v>73</v>
      </c>
      <c r="I467" s="82" t="s">
        <v>72</v>
      </c>
      <c r="J467" s="74" t="s">
        <v>989</v>
      </c>
      <c r="K467" s="74" t="s">
        <v>989</v>
      </c>
      <c r="L467" s="94" t="str">
        <f t="shared" si="28"/>
        <v>Non Lead</v>
      </c>
      <c r="M467" s="110"/>
      <c r="N467" s="82"/>
      <c r="O467" s="82"/>
      <c r="P467" s="82"/>
      <c r="Q467" s="81"/>
      <c r="R467" s="82"/>
      <c r="S467" s="113" t="str">
        <f>IF(OR(B467="",$C$3="",$G$3=""),"ERROR",IF(AND(B467='Dropdown Answer Key'!$B$12,OR(E467="Lead",E467="U, May have L",E467="COM",E467="")),"Lead",IF(AND(B467='Dropdown Answer Key'!$B$12,OR(AND(E467="GALV",H467="Y"),AND(E467="GALV",H467="UN"),AND(E467="GALV",H467=""))),"GRR",IF(AND(B467='Dropdown Answer Key'!$B$12,E467="Unknown"),"Unknown SL",IF(AND(B467='Dropdown Answer Key'!$B$13,OR(F467="Lead",F467="U, May have L",F467="COM",F467="")),"Lead",IF(AND(B467='Dropdown Answer Key'!$B$13,OR(AND(F467="GALV",H467="Y"),AND(F467="GALV",H467="UN"),AND(F467="GALV",H467=""))),"GRR",IF(AND(B467='Dropdown Answer Key'!$B$13,F467="Unknown"),"Unknown SL",IF(AND(B467='Dropdown Answer Key'!$B$14,OR(E467="Lead",E467="U, May have L",E467="COM",E467="")),"Lead",IF(AND(B467='Dropdown Answer Key'!$B$14,OR(F467="Lead",F467="U, May have L",F467="COM",F467="")),"Lead",IF(AND(B467='Dropdown Answer Key'!$B$14,OR(AND(E467="GALV",H467="Y"),AND(E467="GALV",H467="UN"),AND(E467="GALV",H467=""),AND(F467="GALV",H467="Y"),AND(F467="GALV",H467="UN"),AND(F467="GALV",H467=""),AND(F467="GALV",I467="Y"),AND(F467="GALV",I467="UN"),AND(F467="GALV",I467=""))),"GRR",IF(AND(B467='Dropdown Answer Key'!$B$14,OR(E467="Unknown",F467="Unknown")),"Unknown SL","Non Lead")))))))))))</f>
        <v>Non Lead</v>
      </c>
      <c r="T467" s="114" t="str">
        <f>IF(OR(M467="",Q467="",S467="ERROR"),"BLANK",IF((AND(M467='Dropdown Answer Key'!$B$25,OR('Service Line Inventory'!S467="Lead",S467="Unknown SL"))),"Tier 1",IF(AND('Service Line Inventory'!M467='Dropdown Answer Key'!$B$26,OR('Service Line Inventory'!S467="Lead",S467="Unknown SL")),"Tier 2",IF(AND('Service Line Inventory'!M467='Dropdown Answer Key'!$B$27,OR('Service Line Inventory'!S467="Lead",S467="Unknown SL")),"Tier 2",IF('Service Line Inventory'!S467="GRR","Tier 3",IF((AND('Service Line Inventory'!M467='Dropdown Answer Key'!$B$25,'Service Line Inventory'!Q467='Dropdown Answer Key'!$M$25,O467='Dropdown Answer Key'!$G$27,'Service Line Inventory'!P467='Dropdown Answer Key'!$J$27,S467="Non Lead")),"Tier 4",IF((AND('Service Line Inventory'!M467='Dropdown Answer Key'!$B$25,'Service Line Inventory'!Q467='Dropdown Answer Key'!$M$25,O467='Dropdown Answer Key'!$G$27,S467="Non Lead")),"Tier 4",IF((AND('Service Line Inventory'!M467='Dropdown Answer Key'!$B$25,'Service Line Inventory'!Q467='Dropdown Answer Key'!$M$25,'Service Line Inventory'!P467='Dropdown Answer Key'!$J$27,S467="Non Lead")),"Tier 4","Tier 5"))))))))</f>
        <v>BLANK</v>
      </c>
      <c r="U467" s="115" t="str">
        <f t="shared" si="29"/>
        <v>NO</v>
      </c>
      <c r="V467" s="114" t="str">
        <f t="shared" si="30"/>
        <v>NO</v>
      </c>
      <c r="W467" s="114" t="str">
        <f t="shared" si="31"/>
        <v>NO</v>
      </c>
      <c r="X467" s="108"/>
      <c r="Y467" s="97"/>
      <c r="Z467" s="77"/>
    </row>
    <row r="468" spans="1:26" x14ac:dyDescent="0.3">
      <c r="A468" s="47">
        <v>21250</v>
      </c>
      <c r="B468" s="73" t="s">
        <v>76</v>
      </c>
      <c r="C468" s="125" t="s">
        <v>647</v>
      </c>
      <c r="D468" s="73" t="s">
        <v>73</v>
      </c>
      <c r="E468" s="73" t="s">
        <v>81</v>
      </c>
      <c r="F468" s="73" t="s">
        <v>81</v>
      </c>
      <c r="G468" s="90" t="s">
        <v>987</v>
      </c>
      <c r="H468" s="94" t="s">
        <v>73</v>
      </c>
      <c r="I468" s="82" t="s">
        <v>72</v>
      </c>
      <c r="J468" s="74" t="s">
        <v>989</v>
      </c>
      <c r="K468" s="74" t="s">
        <v>989</v>
      </c>
      <c r="L468" s="93" t="str">
        <f t="shared" si="28"/>
        <v>Non Lead</v>
      </c>
      <c r="M468" s="109"/>
      <c r="N468" s="73"/>
      <c r="O468" s="73"/>
      <c r="P468" s="73"/>
      <c r="Q468" s="72"/>
      <c r="R468" s="73"/>
      <c r="S468" s="98" t="str">
        <f>IF(OR(B468="",$C$3="",$G$3=""),"ERROR",IF(AND(B468='Dropdown Answer Key'!$B$12,OR(E468="Lead",E468="U, May have L",E468="COM",E468="")),"Lead",IF(AND(B468='Dropdown Answer Key'!$B$12,OR(AND(E468="GALV",H468="Y"),AND(E468="GALV",H468="UN"),AND(E468="GALV",H468=""))),"GRR",IF(AND(B468='Dropdown Answer Key'!$B$12,E468="Unknown"),"Unknown SL",IF(AND(B468='Dropdown Answer Key'!$B$13,OR(F468="Lead",F468="U, May have L",F468="COM",F468="")),"Lead",IF(AND(B468='Dropdown Answer Key'!$B$13,OR(AND(F468="GALV",H468="Y"),AND(F468="GALV",H468="UN"),AND(F468="GALV",H468=""))),"GRR",IF(AND(B468='Dropdown Answer Key'!$B$13,F468="Unknown"),"Unknown SL",IF(AND(B468='Dropdown Answer Key'!$B$14,OR(E468="Lead",E468="U, May have L",E468="COM",E468="")),"Lead",IF(AND(B468='Dropdown Answer Key'!$B$14,OR(F468="Lead",F468="U, May have L",F468="COM",F468="")),"Lead",IF(AND(B468='Dropdown Answer Key'!$B$14,OR(AND(E468="GALV",H468="Y"),AND(E468="GALV",H468="UN"),AND(E468="GALV",H468=""),AND(F468="GALV",H468="Y"),AND(F468="GALV",H468="UN"),AND(F468="GALV",H468=""),AND(F468="GALV",I468="Y"),AND(F468="GALV",I468="UN"),AND(F468="GALV",I468=""))),"GRR",IF(AND(B468='Dropdown Answer Key'!$B$14,OR(E468="Unknown",F468="Unknown")),"Unknown SL","Non Lead")))))))))))</f>
        <v>Non Lead</v>
      </c>
      <c r="T468" s="75" t="str">
        <f>IF(OR(M468="",Q468="",S468="ERROR"),"BLANK",IF((AND(M468='Dropdown Answer Key'!$B$25,OR('Service Line Inventory'!S468="Lead",S468="Unknown SL"))),"Tier 1",IF(AND('Service Line Inventory'!M468='Dropdown Answer Key'!$B$26,OR('Service Line Inventory'!S468="Lead",S468="Unknown SL")),"Tier 2",IF(AND('Service Line Inventory'!M468='Dropdown Answer Key'!$B$27,OR('Service Line Inventory'!S468="Lead",S468="Unknown SL")),"Tier 2",IF('Service Line Inventory'!S468="GRR","Tier 3",IF((AND('Service Line Inventory'!M468='Dropdown Answer Key'!$B$25,'Service Line Inventory'!Q468='Dropdown Answer Key'!$M$25,O468='Dropdown Answer Key'!$G$27,'Service Line Inventory'!P468='Dropdown Answer Key'!$J$27,S468="Non Lead")),"Tier 4",IF((AND('Service Line Inventory'!M468='Dropdown Answer Key'!$B$25,'Service Line Inventory'!Q468='Dropdown Answer Key'!$M$25,O468='Dropdown Answer Key'!$G$27,S468="Non Lead")),"Tier 4",IF((AND('Service Line Inventory'!M468='Dropdown Answer Key'!$B$25,'Service Line Inventory'!Q468='Dropdown Answer Key'!$M$25,'Service Line Inventory'!P468='Dropdown Answer Key'!$J$27,S468="Non Lead")),"Tier 4","Tier 5"))))))))</f>
        <v>BLANK</v>
      </c>
      <c r="U468" s="101" t="str">
        <f t="shared" si="29"/>
        <v>NO</v>
      </c>
      <c r="V468" s="75" t="str">
        <f t="shared" si="30"/>
        <v>NO</v>
      </c>
      <c r="W468" s="75" t="str">
        <f t="shared" si="31"/>
        <v>NO</v>
      </c>
      <c r="X468" s="107"/>
      <c r="Y468" s="76"/>
      <c r="Z468" s="77"/>
    </row>
    <row r="469" spans="1:26" x14ac:dyDescent="0.3">
      <c r="A469" s="47">
        <v>21275</v>
      </c>
      <c r="B469" s="73" t="s">
        <v>76</v>
      </c>
      <c r="C469" s="125" t="s">
        <v>648</v>
      </c>
      <c r="D469" s="73" t="s">
        <v>73</v>
      </c>
      <c r="E469" s="73" t="s">
        <v>81</v>
      </c>
      <c r="F469" s="73" t="s">
        <v>81</v>
      </c>
      <c r="G469" s="90" t="s">
        <v>987</v>
      </c>
      <c r="H469" s="94" t="s">
        <v>73</v>
      </c>
      <c r="I469" s="82" t="s">
        <v>72</v>
      </c>
      <c r="J469" s="74" t="s">
        <v>989</v>
      </c>
      <c r="K469" s="74" t="s">
        <v>989</v>
      </c>
      <c r="L469" s="94" t="str">
        <f t="shared" si="28"/>
        <v>Non Lead</v>
      </c>
      <c r="M469" s="110"/>
      <c r="N469" s="82"/>
      <c r="O469" s="82"/>
      <c r="P469" s="82"/>
      <c r="Q469" s="81"/>
      <c r="R469" s="82"/>
      <c r="S469" s="113" t="str">
        <f>IF(OR(B469="",$C$3="",$G$3=""),"ERROR",IF(AND(B469='Dropdown Answer Key'!$B$12,OR(E469="Lead",E469="U, May have L",E469="COM",E469="")),"Lead",IF(AND(B469='Dropdown Answer Key'!$B$12,OR(AND(E469="GALV",H469="Y"),AND(E469="GALV",H469="UN"),AND(E469="GALV",H469=""))),"GRR",IF(AND(B469='Dropdown Answer Key'!$B$12,E469="Unknown"),"Unknown SL",IF(AND(B469='Dropdown Answer Key'!$B$13,OR(F469="Lead",F469="U, May have L",F469="COM",F469="")),"Lead",IF(AND(B469='Dropdown Answer Key'!$B$13,OR(AND(F469="GALV",H469="Y"),AND(F469="GALV",H469="UN"),AND(F469="GALV",H469=""))),"GRR",IF(AND(B469='Dropdown Answer Key'!$B$13,F469="Unknown"),"Unknown SL",IF(AND(B469='Dropdown Answer Key'!$B$14,OR(E469="Lead",E469="U, May have L",E469="COM",E469="")),"Lead",IF(AND(B469='Dropdown Answer Key'!$B$14,OR(F469="Lead",F469="U, May have L",F469="COM",F469="")),"Lead",IF(AND(B469='Dropdown Answer Key'!$B$14,OR(AND(E469="GALV",H469="Y"),AND(E469="GALV",H469="UN"),AND(E469="GALV",H469=""),AND(F469="GALV",H469="Y"),AND(F469="GALV",H469="UN"),AND(F469="GALV",H469=""),AND(F469="GALV",I469="Y"),AND(F469="GALV",I469="UN"),AND(F469="GALV",I469=""))),"GRR",IF(AND(B469='Dropdown Answer Key'!$B$14,OR(E469="Unknown",F469="Unknown")),"Unknown SL","Non Lead")))))))))))</f>
        <v>Non Lead</v>
      </c>
      <c r="T469" s="114" t="str">
        <f>IF(OR(M469="",Q469="",S469="ERROR"),"BLANK",IF((AND(M469='Dropdown Answer Key'!$B$25,OR('Service Line Inventory'!S469="Lead",S469="Unknown SL"))),"Tier 1",IF(AND('Service Line Inventory'!M469='Dropdown Answer Key'!$B$26,OR('Service Line Inventory'!S469="Lead",S469="Unknown SL")),"Tier 2",IF(AND('Service Line Inventory'!M469='Dropdown Answer Key'!$B$27,OR('Service Line Inventory'!S469="Lead",S469="Unknown SL")),"Tier 2",IF('Service Line Inventory'!S469="GRR","Tier 3",IF((AND('Service Line Inventory'!M469='Dropdown Answer Key'!$B$25,'Service Line Inventory'!Q469='Dropdown Answer Key'!$M$25,O469='Dropdown Answer Key'!$G$27,'Service Line Inventory'!P469='Dropdown Answer Key'!$J$27,S469="Non Lead")),"Tier 4",IF((AND('Service Line Inventory'!M469='Dropdown Answer Key'!$B$25,'Service Line Inventory'!Q469='Dropdown Answer Key'!$M$25,O469='Dropdown Answer Key'!$G$27,S469="Non Lead")),"Tier 4",IF((AND('Service Line Inventory'!M469='Dropdown Answer Key'!$B$25,'Service Line Inventory'!Q469='Dropdown Answer Key'!$M$25,'Service Line Inventory'!P469='Dropdown Answer Key'!$J$27,S469="Non Lead")),"Tier 4","Tier 5"))))))))</f>
        <v>BLANK</v>
      </c>
      <c r="U469" s="115" t="str">
        <f t="shared" si="29"/>
        <v>NO</v>
      </c>
      <c r="V469" s="114" t="str">
        <f t="shared" si="30"/>
        <v>NO</v>
      </c>
      <c r="W469" s="114" t="str">
        <f t="shared" si="31"/>
        <v>NO</v>
      </c>
      <c r="X469" s="108"/>
      <c r="Y469" s="97"/>
      <c r="Z469" s="77"/>
    </row>
    <row r="470" spans="1:26" x14ac:dyDescent="0.3">
      <c r="A470" s="47">
        <v>21300</v>
      </c>
      <c r="B470" s="73" t="s">
        <v>76</v>
      </c>
      <c r="C470" s="125" t="s">
        <v>649</v>
      </c>
      <c r="D470" s="73" t="s">
        <v>73</v>
      </c>
      <c r="E470" s="73" t="s">
        <v>81</v>
      </c>
      <c r="F470" s="73" t="s">
        <v>81</v>
      </c>
      <c r="G470" s="90" t="s">
        <v>987</v>
      </c>
      <c r="H470" s="94" t="s">
        <v>73</v>
      </c>
      <c r="I470" s="82" t="s">
        <v>72</v>
      </c>
      <c r="J470" s="74" t="s">
        <v>989</v>
      </c>
      <c r="K470" s="74" t="s">
        <v>989</v>
      </c>
      <c r="L470" s="93" t="str">
        <f t="shared" si="28"/>
        <v>Non Lead</v>
      </c>
      <c r="M470" s="109"/>
      <c r="N470" s="73"/>
      <c r="O470" s="73"/>
      <c r="P470" s="73"/>
      <c r="Q470" s="72"/>
      <c r="R470" s="73"/>
      <c r="S470" s="98" t="str">
        <f>IF(OR(B470="",$C$3="",$G$3=""),"ERROR",IF(AND(B470='Dropdown Answer Key'!$B$12,OR(E470="Lead",E470="U, May have L",E470="COM",E470="")),"Lead",IF(AND(B470='Dropdown Answer Key'!$B$12,OR(AND(E470="GALV",H470="Y"),AND(E470="GALV",H470="UN"),AND(E470="GALV",H470=""))),"GRR",IF(AND(B470='Dropdown Answer Key'!$B$12,E470="Unknown"),"Unknown SL",IF(AND(B470='Dropdown Answer Key'!$B$13,OR(F470="Lead",F470="U, May have L",F470="COM",F470="")),"Lead",IF(AND(B470='Dropdown Answer Key'!$B$13,OR(AND(F470="GALV",H470="Y"),AND(F470="GALV",H470="UN"),AND(F470="GALV",H470=""))),"GRR",IF(AND(B470='Dropdown Answer Key'!$B$13,F470="Unknown"),"Unknown SL",IF(AND(B470='Dropdown Answer Key'!$B$14,OR(E470="Lead",E470="U, May have L",E470="COM",E470="")),"Lead",IF(AND(B470='Dropdown Answer Key'!$B$14,OR(F470="Lead",F470="U, May have L",F470="COM",F470="")),"Lead",IF(AND(B470='Dropdown Answer Key'!$B$14,OR(AND(E470="GALV",H470="Y"),AND(E470="GALV",H470="UN"),AND(E470="GALV",H470=""),AND(F470="GALV",H470="Y"),AND(F470="GALV",H470="UN"),AND(F470="GALV",H470=""),AND(F470="GALV",I470="Y"),AND(F470="GALV",I470="UN"),AND(F470="GALV",I470=""))),"GRR",IF(AND(B470='Dropdown Answer Key'!$B$14,OR(E470="Unknown",F470="Unknown")),"Unknown SL","Non Lead")))))))))))</f>
        <v>Non Lead</v>
      </c>
      <c r="T470" s="75" t="str">
        <f>IF(OR(M470="",Q470="",S470="ERROR"),"BLANK",IF((AND(M470='Dropdown Answer Key'!$B$25,OR('Service Line Inventory'!S470="Lead",S470="Unknown SL"))),"Tier 1",IF(AND('Service Line Inventory'!M470='Dropdown Answer Key'!$B$26,OR('Service Line Inventory'!S470="Lead",S470="Unknown SL")),"Tier 2",IF(AND('Service Line Inventory'!M470='Dropdown Answer Key'!$B$27,OR('Service Line Inventory'!S470="Lead",S470="Unknown SL")),"Tier 2",IF('Service Line Inventory'!S470="GRR","Tier 3",IF((AND('Service Line Inventory'!M470='Dropdown Answer Key'!$B$25,'Service Line Inventory'!Q470='Dropdown Answer Key'!$M$25,O470='Dropdown Answer Key'!$G$27,'Service Line Inventory'!P470='Dropdown Answer Key'!$J$27,S470="Non Lead")),"Tier 4",IF((AND('Service Line Inventory'!M470='Dropdown Answer Key'!$B$25,'Service Line Inventory'!Q470='Dropdown Answer Key'!$M$25,O470='Dropdown Answer Key'!$G$27,S470="Non Lead")),"Tier 4",IF((AND('Service Line Inventory'!M470='Dropdown Answer Key'!$B$25,'Service Line Inventory'!Q470='Dropdown Answer Key'!$M$25,'Service Line Inventory'!P470='Dropdown Answer Key'!$J$27,S470="Non Lead")),"Tier 4","Tier 5"))))))))</f>
        <v>BLANK</v>
      </c>
      <c r="U470" s="101" t="str">
        <f t="shared" si="29"/>
        <v>NO</v>
      </c>
      <c r="V470" s="75" t="str">
        <f t="shared" si="30"/>
        <v>NO</v>
      </c>
      <c r="W470" s="75" t="str">
        <f t="shared" si="31"/>
        <v>NO</v>
      </c>
      <c r="X470" s="107"/>
      <c r="Y470" s="76"/>
      <c r="Z470" s="77"/>
    </row>
    <row r="471" spans="1:26" x14ac:dyDescent="0.3">
      <c r="A471" s="47">
        <v>21350</v>
      </c>
      <c r="B471" s="73" t="s">
        <v>76</v>
      </c>
      <c r="C471" s="125" t="s">
        <v>650</v>
      </c>
      <c r="D471" s="73" t="s">
        <v>73</v>
      </c>
      <c r="E471" s="73" t="s">
        <v>81</v>
      </c>
      <c r="F471" s="73" t="s">
        <v>81</v>
      </c>
      <c r="G471" s="89" t="s">
        <v>986</v>
      </c>
      <c r="H471" s="94" t="s">
        <v>73</v>
      </c>
      <c r="I471" s="82" t="s">
        <v>72</v>
      </c>
      <c r="J471" s="74" t="s">
        <v>989</v>
      </c>
      <c r="K471" s="74" t="s">
        <v>989</v>
      </c>
      <c r="L471" s="94" t="str">
        <f t="shared" si="28"/>
        <v>Non Lead</v>
      </c>
      <c r="M471" s="110"/>
      <c r="N471" s="82"/>
      <c r="O471" s="82"/>
      <c r="P471" s="82"/>
      <c r="Q471" s="81"/>
      <c r="R471" s="82"/>
      <c r="S471" s="113" t="str">
        <f>IF(OR(B471="",$C$3="",$G$3=""),"ERROR",IF(AND(B471='Dropdown Answer Key'!$B$12,OR(E471="Lead",E471="U, May have L",E471="COM",E471="")),"Lead",IF(AND(B471='Dropdown Answer Key'!$B$12,OR(AND(E471="GALV",H471="Y"),AND(E471="GALV",H471="UN"),AND(E471="GALV",H471=""))),"GRR",IF(AND(B471='Dropdown Answer Key'!$B$12,E471="Unknown"),"Unknown SL",IF(AND(B471='Dropdown Answer Key'!$B$13,OR(F471="Lead",F471="U, May have L",F471="COM",F471="")),"Lead",IF(AND(B471='Dropdown Answer Key'!$B$13,OR(AND(F471="GALV",H471="Y"),AND(F471="GALV",H471="UN"),AND(F471="GALV",H471=""))),"GRR",IF(AND(B471='Dropdown Answer Key'!$B$13,F471="Unknown"),"Unknown SL",IF(AND(B471='Dropdown Answer Key'!$B$14,OR(E471="Lead",E471="U, May have L",E471="COM",E471="")),"Lead",IF(AND(B471='Dropdown Answer Key'!$B$14,OR(F471="Lead",F471="U, May have L",F471="COM",F471="")),"Lead",IF(AND(B471='Dropdown Answer Key'!$B$14,OR(AND(E471="GALV",H471="Y"),AND(E471="GALV",H471="UN"),AND(E471="GALV",H471=""),AND(F471="GALV",H471="Y"),AND(F471="GALV",H471="UN"),AND(F471="GALV",H471=""),AND(F471="GALV",I471="Y"),AND(F471="GALV",I471="UN"),AND(F471="GALV",I471=""))),"GRR",IF(AND(B471='Dropdown Answer Key'!$B$14,OR(E471="Unknown",F471="Unknown")),"Unknown SL","Non Lead")))))))))))</f>
        <v>Non Lead</v>
      </c>
      <c r="T471" s="114" t="str">
        <f>IF(OR(M471="",Q471="",S471="ERROR"),"BLANK",IF((AND(M471='Dropdown Answer Key'!$B$25,OR('Service Line Inventory'!S471="Lead",S471="Unknown SL"))),"Tier 1",IF(AND('Service Line Inventory'!M471='Dropdown Answer Key'!$B$26,OR('Service Line Inventory'!S471="Lead",S471="Unknown SL")),"Tier 2",IF(AND('Service Line Inventory'!M471='Dropdown Answer Key'!$B$27,OR('Service Line Inventory'!S471="Lead",S471="Unknown SL")),"Tier 2",IF('Service Line Inventory'!S471="GRR","Tier 3",IF((AND('Service Line Inventory'!M471='Dropdown Answer Key'!$B$25,'Service Line Inventory'!Q471='Dropdown Answer Key'!$M$25,O471='Dropdown Answer Key'!$G$27,'Service Line Inventory'!P471='Dropdown Answer Key'!$J$27,S471="Non Lead")),"Tier 4",IF((AND('Service Line Inventory'!M471='Dropdown Answer Key'!$B$25,'Service Line Inventory'!Q471='Dropdown Answer Key'!$M$25,O471='Dropdown Answer Key'!$G$27,S471="Non Lead")),"Tier 4",IF((AND('Service Line Inventory'!M471='Dropdown Answer Key'!$B$25,'Service Line Inventory'!Q471='Dropdown Answer Key'!$M$25,'Service Line Inventory'!P471='Dropdown Answer Key'!$J$27,S471="Non Lead")),"Tier 4","Tier 5"))))))))</f>
        <v>BLANK</v>
      </c>
      <c r="U471" s="115" t="str">
        <f t="shared" si="29"/>
        <v>NO</v>
      </c>
      <c r="V471" s="114" t="str">
        <f t="shared" si="30"/>
        <v>NO</v>
      </c>
      <c r="W471" s="114" t="str">
        <f t="shared" si="31"/>
        <v>NO</v>
      </c>
      <c r="X471" s="108"/>
      <c r="Y471" s="97"/>
      <c r="Z471" s="77"/>
    </row>
    <row r="472" spans="1:26" x14ac:dyDescent="0.3">
      <c r="A472" s="47">
        <v>22450</v>
      </c>
      <c r="B472" s="73" t="s">
        <v>76</v>
      </c>
      <c r="C472" s="125" t="s">
        <v>651</v>
      </c>
      <c r="D472" s="73" t="s">
        <v>73</v>
      </c>
      <c r="E472" s="73" t="s">
        <v>81</v>
      </c>
      <c r="F472" s="73" t="s">
        <v>81</v>
      </c>
      <c r="G472" s="89" t="s">
        <v>986</v>
      </c>
      <c r="H472" s="94" t="s">
        <v>73</v>
      </c>
      <c r="I472" s="82" t="s">
        <v>72</v>
      </c>
      <c r="J472" s="74" t="s">
        <v>989</v>
      </c>
      <c r="K472" s="74" t="s">
        <v>989</v>
      </c>
      <c r="L472" s="93" t="str">
        <f t="shared" si="28"/>
        <v>Non Lead</v>
      </c>
      <c r="M472" s="109"/>
      <c r="N472" s="73"/>
      <c r="O472" s="73"/>
      <c r="P472" s="73"/>
      <c r="Q472" s="72"/>
      <c r="R472" s="73"/>
      <c r="S472" s="98" t="str">
        <f>IF(OR(B472="",$C$3="",$G$3=""),"ERROR",IF(AND(B472='Dropdown Answer Key'!$B$12,OR(E472="Lead",E472="U, May have L",E472="COM",E472="")),"Lead",IF(AND(B472='Dropdown Answer Key'!$B$12,OR(AND(E472="GALV",H472="Y"),AND(E472="GALV",H472="UN"),AND(E472="GALV",H472=""))),"GRR",IF(AND(B472='Dropdown Answer Key'!$B$12,E472="Unknown"),"Unknown SL",IF(AND(B472='Dropdown Answer Key'!$B$13,OR(F472="Lead",F472="U, May have L",F472="COM",F472="")),"Lead",IF(AND(B472='Dropdown Answer Key'!$B$13,OR(AND(F472="GALV",H472="Y"),AND(F472="GALV",H472="UN"),AND(F472="GALV",H472=""))),"GRR",IF(AND(B472='Dropdown Answer Key'!$B$13,F472="Unknown"),"Unknown SL",IF(AND(B472='Dropdown Answer Key'!$B$14,OR(E472="Lead",E472="U, May have L",E472="COM",E472="")),"Lead",IF(AND(B472='Dropdown Answer Key'!$B$14,OR(F472="Lead",F472="U, May have L",F472="COM",F472="")),"Lead",IF(AND(B472='Dropdown Answer Key'!$B$14,OR(AND(E472="GALV",H472="Y"),AND(E472="GALV",H472="UN"),AND(E472="GALV",H472=""),AND(F472="GALV",H472="Y"),AND(F472="GALV",H472="UN"),AND(F472="GALV",H472=""),AND(F472="GALV",I472="Y"),AND(F472="GALV",I472="UN"),AND(F472="GALV",I472=""))),"GRR",IF(AND(B472='Dropdown Answer Key'!$B$14,OR(E472="Unknown",F472="Unknown")),"Unknown SL","Non Lead")))))))))))</f>
        <v>Non Lead</v>
      </c>
      <c r="T472" s="75" t="str">
        <f>IF(OR(M472="",Q472="",S472="ERROR"),"BLANK",IF((AND(M472='Dropdown Answer Key'!$B$25,OR('Service Line Inventory'!S472="Lead",S472="Unknown SL"))),"Tier 1",IF(AND('Service Line Inventory'!M472='Dropdown Answer Key'!$B$26,OR('Service Line Inventory'!S472="Lead",S472="Unknown SL")),"Tier 2",IF(AND('Service Line Inventory'!M472='Dropdown Answer Key'!$B$27,OR('Service Line Inventory'!S472="Lead",S472="Unknown SL")),"Tier 2",IF('Service Line Inventory'!S472="GRR","Tier 3",IF((AND('Service Line Inventory'!M472='Dropdown Answer Key'!$B$25,'Service Line Inventory'!Q472='Dropdown Answer Key'!$M$25,O472='Dropdown Answer Key'!$G$27,'Service Line Inventory'!P472='Dropdown Answer Key'!$J$27,S472="Non Lead")),"Tier 4",IF((AND('Service Line Inventory'!M472='Dropdown Answer Key'!$B$25,'Service Line Inventory'!Q472='Dropdown Answer Key'!$M$25,O472='Dropdown Answer Key'!$G$27,S472="Non Lead")),"Tier 4",IF((AND('Service Line Inventory'!M472='Dropdown Answer Key'!$B$25,'Service Line Inventory'!Q472='Dropdown Answer Key'!$M$25,'Service Line Inventory'!P472='Dropdown Answer Key'!$J$27,S472="Non Lead")),"Tier 4","Tier 5"))))))))</f>
        <v>BLANK</v>
      </c>
      <c r="U472" s="101" t="str">
        <f t="shared" si="29"/>
        <v>NO</v>
      </c>
      <c r="V472" s="75" t="str">
        <f t="shared" si="30"/>
        <v>NO</v>
      </c>
      <c r="W472" s="75" t="str">
        <f t="shared" si="31"/>
        <v>NO</v>
      </c>
      <c r="X472" s="107"/>
      <c r="Y472" s="76"/>
      <c r="Z472" s="77"/>
    </row>
    <row r="473" spans="1:26" x14ac:dyDescent="0.3">
      <c r="A473" s="47">
        <v>22500</v>
      </c>
      <c r="B473" s="73" t="s">
        <v>76</v>
      </c>
      <c r="C473" s="125" t="s">
        <v>652</v>
      </c>
      <c r="D473" s="73" t="s">
        <v>73</v>
      </c>
      <c r="E473" s="73" t="s">
        <v>81</v>
      </c>
      <c r="F473" s="73" t="s">
        <v>81</v>
      </c>
      <c r="G473" s="89" t="s">
        <v>986</v>
      </c>
      <c r="H473" s="94" t="s">
        <v>73</v>
      </c>
      <c r="I473" s="82" t="s">
        <v>72</v>
      </c>
      <c r="J473" s="74" t="s">
        <v>989</v>
      </c>
      <c r="K473" s="74" t="s">
        <v>989</v>
      </c>
      <c r="L473" s="94" t="str">
        <f t="shared" si="28"/>
        <v>Non Lead</v>
      </c>
      <c r="M473" s="110"/>
      <c r="N473" s="82"/>
      <c r="O473" s="82"/>
      <c r="P473" s="82"/>
      <c r="Q473" s="81"/>
      <c r="R473" s="82"/>
      <c r="S473" s="113" t="str">
        <f>IF(OR(B473="",$C$3="",$G$3=""),"ERROR",IF(AND(B473='Dropdown Answer Key'!$B$12,OR(E473="Lead",E473="U, May have L",E473="COM",E473="")),"Lead",IF(AND(B473='Dropdown Answer Key'!$B$12,OR(AND(E473="GALV",H473="Y"),AND(E473="GALV",H473="UN"),AND(E473="GALV",H473=""))),"GRR",IF(AND(B473='Dropdown Answer Key'!$B$12,E473="Unknown"),"Unknown SL",IF(AND(B473='Dropdown Answer Key'!$B$13,OR(F473="Lead",F473="U, May have L",F473="COM",F473="")),"Lead",IF(AND(B473='Dropdown Answer Key'!$B$13,OR(AND(F473="GALV",H473="Y"),AND(F473="GALV",H473="UN"),AND(F473="GALV",H473=""))),"GRR",IF(AND(B473='Dropdown Answer Key'!$B$13,F473="Unknown"),"Unknown SL",IF(AND(B473='Dropdown Answer Key'!$B$14,OR(E473="Lead",E473="U, May have L",E473="COM",E473="")),"Lead",IF(AND(B473='Dropdown Answer Key'!$B$14,OR(F473="Lead",F473="U, May have L",F473="COM",F473="")),"Lead",IF(AND(B473='Dropdown Answer Key'!$B$14,OR(AND(E473="GALV",H473="Y"),AND(E473="GALV",H473="UN"),AND(E473="GALV",H473=""),AND(F473="GALV",H473="Y"),AND(F473="GALV",H473="UN"),AND(F473="GALV",H473=""),AND(F473="GALV",I473="Y"),AND(F473="GALV",I473="UN"),AND(F473="GALV",I473=""))),"GRR",IF(AND(B473='Dropdown Answer Key'!$B$14,OR(E473="Unknown",F473="Unknown")),"Unknown SL","Non Lead")))))))))))</f>
        <v>Non Lead</v>
      </c>
      <c r="T473" s="114" t="str">
        <f>IF(OR(M473="",Q473="",S473="ERROR"),"BLANK",IF((AND(M473='Dropdown Answer Key'!$B$25,OR('Service Line Inventory'!S473="Lead",S473="Unknown SL"))),"Tier 1",IF(AND('Service Line Inventory'!M473='Dropdown Answer Key'!$B$26,OR('Service Line Inventory'!S473="Lead",S473="Unknown SL")),"Tier 2",IF(AND('Service Line Inventory'!M473='Dropdown Answer Key'!$B$27,OR('Service Line Inventory'!S473="Lead",S473="Unknown SL")),"Tier 2",IF('Service Line Inventory'!S473="GRR","Tier 3",IF((AND('Service Line Inventory'!M473='Dropdown Answer Key'!$B$25,'Service Line Inventory'!Q473='Dropdown Answer Key'!$M$25,O473='Dropdown Answer Key'!$G$27,'Service Line Inventory'!P473='Dropdown Answer Key'!$J$27,S473="Non Lead")),"Tier 4",IF((AND('Service Line Inventory'!M473='Dropdown Answer Key'!$B$25,'Service Line Inventory'!Q473='Dropdown Answer Key'!$M$25,O473='Dropdown Answer Key'!$G$27,S473="Non Lead")),"Tier 4",IF((AND('Service Line Inventory'!M473='Dropdown Answer Key'!$B$25,'Service Line Inventory'!Q473='Dropdown Answer Key'!$M$25,'Service Line Inventory'!P473='Dropdown Answer Key'!$J$27,S473="Non Lead")),"Tier 4","Tier 5"))))))))</f>
        <v>BLANK</v>
      </c>
      <c r="U473" s="115" t="str">
        <f t="shared" si="29"/>
        <v>NO</v>
      </c>
      <c r="V473" s="114" t="str">
        <f t="shared" si="30"/>
        <v>NO</v>
      </c>
      <c r="W473" s="114" t="str">
        <f t="shared" si="31"/>
        <v>NO</v>
      </c>
      <c r="X473" s="108"/>
      <c r="Y473" s="97"/>
      <c r="Z473" s="77"/>
    </row>
    <row r="474" spans="1:26" x14ac:dyDescent="0.3">
      <c r="A474" s="47">
        <v>22550</v>
      </c>
      <c r="B474" s="73" t="s">
        <v>76</v>
      </c>
      <c r="C474" s="125" t="s">
        <v>653</v>
      </c>
      <c r="D474" s="73" t="s">
        <v>73</v>
      </c>
      <c r="E474" s="73" t="s">
        <v>81</v>
      </c>
      <c r="F474" s="73" t="s">
        <v>81</v>
      </c>
      <c r="G474" s="89" t="s">
        <v>986</v>
      </c>
      <c r="H474" s="94" t="s">
        <v>73</v>
      </c>
      <c r="I474" s="82" t="s">
        <v>72</v>
      </c>
      <c r="J474" s="74" t="s">
        <v>989</v>
      </c>
      <c r="K474" s="74" t="s">
        <v>989</v>
      </c>
      <c r="L474" s="93" t="str">
        <f t="shared" si="28"/>
        <v>Non Lead</v>
      </c>
      <c r="M474" s="109"/>
      <c r="N474" s="73"/>
      <c r="O474" s="73"/>
      <c r="P474" s="73"/>
      <c r="Q474" s="72"/>
      <c r="R474" s="73"/>
      <c r="S474" s="98" t="str">
        <f>IF(OR(B474="",$C$3="",$G$3=""),"ERROR",IF(AND(B474='Dropdown Answer Key'!$B$12,OR(E474="Lead",E474="U, May have L",E474="COM",E474="")),"Lead",IF(AND(B474='Dropdown Answer Key'!$B$12,OR(AND(E474="GALV",H474="Y"),AND(E474="GALV",H474="UN"),AND(E474="GALV",H474=""))),"GRR",IF(AND(B474='Dropdown Answer Key'!$B$12,E474="Unknown"),"Unknown SL",IF(AND(B474='Dropdown Answer Key'!$B$13,OR(F474="Lead",F474="U, May have L",F474="COM",F474="")),"Lead",IF(AND(B474='Dropdown Answer Key'!$B$13,OR(AND(F474="GALV",H474="Y"),AND(F474="GALV",H474="UN"),AND(F474="GALV",H474=""))),"GRR",IF(AND(B474='Dropdown Answer Key'!$B$13,F474="Unknown"),"Unknown SL",IF(AND(B474='Dropdown Answer Key'!$B$14,OR(E474="Lead",E474="U, May have L",E474="COM",E474="")),"Lead",IF(AND(B474='Dropdown Answer Key'!$B$14,OR(F474="Lead",F474="U, May have L",F474="COM",F474="")),"Lead",IF(AND(B474='Dropdown Answer Key'!$B$14,OR(AND(E474="GALV",H474="Y"),AND(E474="GALV",H474="UN"),AND(E474="GALV",H474=""),AND(F474="GALV",H474="Y"),AND(F474="GALV",H474="UN"),AND(F474="GALV",H474=""),AND(F474="GALV",I474="Y"),AND(F474="GALV",I474="UN"),AND(F474="GALV",I474=""))),"GRR",IF(AND(B474='Dropdown Answer Key'!$B$14,OR(E474="Unknown",F474="Unknown")),"Unknown SL","Non Lead")))))))))))</f>
        <v>Non Lead</v>
      </c>
      <c r="T474" s="75" t="str">
        <f>IF(OR(M474="",Q474="",S474="ERROR"),"BLANK",IF((AND(M474='Dropdown Answer Key'!$B$25,OR('Service Line Inventory'!S474="Lead",S474="Unknown SL"))),"Tier 1",IF(AND('Service Line Inventory'!M474='Dropdown Answer Key'!$B$26,OR('Service Line Inventory'!S474="Lead",S474="Unknown SL")),"Tier 2",IF(AND('Service Line Inventory'!M474='Dropdown Answer Key'!$B$27,OR('Service Line Inventory'!S474="Lead",S474="Unknown SL")),"Tier 2",IF('Service Line Inventory'!S474="GRR","Tier 3",IF((AND('Service Line Inventory'!M474='Dropdown Answer Key'!$B$25,'Service Line Inventory'!Q474='Dropdown Answer Key'!$M$25,O474='Dropdown Answer Key'!$G$27,'Service Line Inventory'!P474='Dropdown Answer Key'!$J$27,S474="Non Lead")),"Tier 4",IF((AND('Service Line Inventory'!M474='Dropdown Answer Key'!$B$25,'Service Line Inventory'!Q474='Dropdown Answer Key'!$M$25,O474='Dropdown Answer Key'!$G$27,S474="Non Lead")),"Tier 4",IF((AND('Service Line Inventory'!M474='Dropdown Answer Key'!$B$25,'Service Line Inventory'!Q474='Dropdown Answer Key'!$M$25,'Service Line Inventory'!P474='Dropdown Answer Key'!$J$27,S474="Non Lead")),"Tier 4","Tier 5"))))))))</f>
        <v>BLANK</v>
      </c>
      <c r="U474" s="101" t="str">
        <f t="shared" si="29"/>
        <v>NO</v>
      </c>
      <c r="V474" s="75" t="str">
        <f t="shared" si="30"/>
        <v>NO</v>
      </c>
      <c r="W474" s="75" t="str">
        <f t="shared" si="31"/>
        <v>NO</v>
      </c>
      <c r="X474" s="107"/>
      <c r="Y474" s="76"/>
      <c r="Z474" s="77"/>
    </row>
    <row r="475" spans="1:26" x14ac:dyDescent="0.3">
      <c r="A475" s="47">
        <v>22700</v>
      </c>
      <c r="B475" s="73" t="s">
        <v>76</v>
      </c>
      <c r="C475" s="125" t="s">
        <v>654</v>
      </c>
      <c r="D475" s="73" t="s">
        <v>73</v>
      </c>
      <c r="E475" s="73" t="s">
        <v>81</v>
      </c>
      <c r="F475" s="73" t="s">
        <v>81</v>
      </c>
      <c r="G475" s="89" t="s">
        <v>986</v>
      </c>
      <c r="H475" s="94" t="s">
        <v>73</v>
      </c>
      <c r="I475" s="82" t="s">
        <v>72</v>
      </c>
      <c r="J475" s="74" t="s">
        <v>989</v>
      </c>
      <c r="K475" s="74" t="s">
        <v>989</v>
      </c>
      <c r="L475" s="94" t="str">
        <f t="shared" si="28"/>
        <v>Non Lead</v>
      </c>
      <c r="M475" s="110"/>
      <c r="N475" s="82"/>
      <c r="O475" s="82"/>
      <c r="P475" s="82"/>
      <c r="Q475" s="81"/>
      <c r="R475" s="82"/>
      <c r="S475" s="113" t="str">
        <f>IF(OR(B475="",$C$3="",$G$3=""),"ERROR",IF(AND(B475='Dropdown Answer Key'!$B$12,OR(E475="Lead",E475="U, May have L",E475="COM",E475="")),"Lead",IF(AND(B475='Dropdown Answer Key'!$B$12,OR(AND(E475="GALV",H475="Y"),AND(E475="GALV",H475="UN"),AND(E475="GALV",H475=""))),"GRR",IF(AND(B475='Dropdown Answer Key'!$B$12,E475="Unknown"),"Unknown SL",IF(AND(B475='Dropdown Answer Key'!$B$13,OR(F475="Lead",F475="U, May have L",F475="COM",F475="")),"Lead",IF(AND(B475='Dropdown Answer Key'!$B$13,OR(AND(F475="GALV",H475="Y"),AND(F475="GALV",H475="UN"),AND(F475="GALV",H475=""))),"GRR",IF(AND(B475='Dropdown Answer Key'!$B$13,F475="Unknown"),"Unknown SL",IF(AND(B475='Dropdown Answer Key'!$B$14,OR(E475="Lead",E475="U, May have L",E475="COM",E475="")),"Lead",IF(AND(B475='Dropdown Answer Key'!$B$14,OR(F475="Lead",F475="U, May have L",F475="COM",F475="")),"Lead",IF(AND(B475='Dropdown Answer Key'!$B$14,OR(AND(E475="GALV",H475="Y"),AND(E475="GALV",H475="UN"),AND(E475="GALV",H475=""),AND(F475="GALV",H475="Y"),AND(F475="GALV",H475="UN"),AND(F475="GALV",H475=""),AND(F475="GALV",I475="Y"),AND(F475="GALV",I475="UN"),AND(F475="GALV",I475=""))),"GRR",IF(AND(B475='Dropdown Answer Key'!$B$14,OR(E475="Unknown",F475="Unknown")),"Unknown SL","Non Lead")))))))))))</f>
        <v>Non Lead</v>
      </c>
      <c r="T475" s="114" t="str">
        <f>IF(OR(M475="",Q475="",S475="ERROR"),"BLANK",IF((AND(M475='Dropdown Answer Key'!$B$25,OR('Service Line Inventory'!S475="Lead",S475="Unknown SL"))),"Tier 1",IF(AND('Service Line Inventory'!M475='Dropdown Answer Key'!$B$26,OR('Service Line Inventory'!S475="Lead",S475="Unknown SL")),"Tier 2",IF(AND('Service Line Inventory'!M475='Dropdown Answer Key'!$B$27,OR('Service Line Inventory'!S475="Lead",S475="Unknown SL")),"Tier 2",IF('Service Line Inventory'!S475="GRR","Tier 3",IF((AND('Service Line Inventory'!M475='Dropdown Answer Key'!$B$25,'Service Line Inventory'!Q475='Dropdown Answer Key'!$M$25,O475='Dropdown Answer Key'!$G$27,'Service Line Inventory'!P475='Dropdown Answer Key'!$J$27,S475="Non Lead")),"Tier 4",IF((AND('Service Line Inventory'!M475='Dropdown Answer Key'!$B$25,'Service Line Inventory'!Q475='Dropdown Answer Key'!$M$25,O475='Dropdown Answer Key'!$G$27,S475="Non Lead")),"Tier 4",IF((AND('Service Line Inventory'!M475='Dropdown Answer Key'!$B$25,'Service Line Inventory'!Q475='Dropdown Answer Key'!$M$25,'Service Line Inventory'!P475='Dropdown Answer Key'!$J$27,S475="Non Lead")),"Tier 4","Tier 5"))))))))</f>
        <v>BLANK</v>
      </c>
      <c r="U475" s="115" t="str">
        <f t="shared" si="29"/>
        <v>NO</v>
      </c>
      <c r="V475" s="114" t="str">
        <f t="shared" si="30"/>
        <v>NO</v>
      </c>
      <c r="W475" s="114" t="str">
        <f t="shared" si="31"/>
        <v>NO</v>
      </c>
      <c r="X475" s="108"/>
      <c r="Y475" s="97"/>
      <c r="Z475" s="77"/>
    </row>
    <row r="476" spans="1:26" x14ac:dyDescent="0.3">
      <c r="A476" s="47">
        <v>22750</v>
      </c>
      <c r="B476" s="73" t="s">
        <v>76</v>
      </c>
      <c r="C476" s="125" t="s">
        <v>655</v>
      </c>
      <c r="D476" s="73" t="s">
        <v>73</v>
      </c>
      <c r="E476" s="73" t="s">
        <v>81</v>
      </c>
      <c r="F476" s="73" t="s">
        <v>81</v>
      </c>
      <c r="G476" s="89" t="s">
        <v>986</v>
      </c>
      <c r="H476" s="94" t="s">
        <v>73</v>
      </c>
      <c r="I476" s="82" t="s">
        <v>72</v>
      </c>
      <c r="J476" s="74" t="s">
        <v>989</v>
      </c>
      <c r="K476" s="74" t="s">
        <v>989</v>
      </c>
      <c r="L476" s="93" t="str">
        <f t="shared" si="28"/>
        <v>Non Lead</v>
      </c>
      <c r="M476" s="109"/>
      <c r="N476" s="73"/>
      <c r="O476" s="73"/>
      <c r="P476" s="73"/>
      <c r="Q476" s="72"/>
      <c r="R476" s="73"/>
      <c r="S476" s="98" t="str">
        <f>IF(OR(B476="",$C$3="",$G$3=""),"ERROR",IF(AND(B476='Dropdown Answer Key'!$B$12,OR(E476="Lead",E476="U, May have L",E476="COM",E476="")),"Lead",IF(AND(B476='Dropdown Answer Key'!$B$12,OR(AND(E476="GALV",H476="Y"),AND(E476="GALV",H476="UN"),AND(E476="GALV",H476=""))),"GRR",IF(AND(B476='Dropdown Answer Key'!$B$12,E476="Unknown"),"Unknown SL",IF(AND(B476='Dropdown Answer Key'!$B$13,OR(F476="Lead",F476="U, May have L",F476="COM",F476="")),"Lead",IF(AND(B476='Dropdown Answer Key'!$B$13,OR(AND(F476="GALV",H476="Y"),AND(F476="GALV",H476="UN"),AND(F476="GALV",H476=""))),"GRR",IF(AND(B476='Dropdown Answer Key'!$B$13,F476="Unknown"),"Unknown SL",IF(AND(B476='Dropdown Answer Key'!$B$14,OR(E476="Lead",E476="U, May have L",E476="COM",E476="")),"Lead",IF(AND(B476='Dropdown Answer Key'!$B$14,OR(F476="Lead",F476="U, May have L",F476="COM",F476="")),"Lead",IF(AND(B476='Dropdown Answer Key'!$B$14,OR(AND(E476="GALV",H476="Y"),AND(E476="GALV",H476="UN"),AND(E476="GALV",H476=""),AND(F476="GALV",H476="Y"),AND(F476="GALV",H476="UN"),AND(F476="GALV",H476=""),AND(F476="GALV",I476="Y"),AND(F476="GALV",I476="UN"),AND(F476="GALV",I476=""))),"GRR",IF(AND(B476='Dropdown Answer Key'!$B$14,OR(E476="Unknown",F476="Unknown")),"Unknown SL","Non Lead")))))))))))</f>
        <v>Non Lead</v>
      </c>
      <c r="T476" s="75" t="str">
        <f>IF(OR(M476="",Q476="",S476="ERROR"),"BLANK",IF((AND(M476='Dropdown Answer Key'!$B$25,OR('Service Line Inventory'!S476="Lead",S476="Unknown SL"))),"Tier 1",IF(AND('Service Line Inventory'!M476='Dropdown Answer Key'!$B$26,OR('Service Line Inventory'!S476="Lead",S476="Unknown SL")),"Tier 2",IF(AND('Service Line Inventory'!M476='Dropdown Answer Key'!$B$27,OR('Service Line Inventory'!S476="Lead",S476="Unknown SL")),"Tier 2",IF('Service Line Inventory'!S476="GRR","Tier 3",IF((AND('Service Line Inventory'!M476='Dropdown Answer Key'!$B$25,'Service Line Inventory'!Q476='Dropdown Answer Key'!$M$25,O476='Dropdown Answer Key'!$G$27,'Service Line Inventory'!P476='Dropdown Answer Key'!$J$27,S476="Non Lead")),"Tier 4",IF((AND('Service Line Inventory'!M476='Dropdown Answer Key'!$B$25,'Service Line Inventory'!Q476='Dropdown Answer Key'!$M$25,O476='Dropdown Answer Key'!$G$27,S476="Non Lead")),"Tier 4",IF((AND('Service Line Inventory'!M476='Dropdown Answer Key'!$B$25,'Service Line Inventory'!Q476='Dropdown Answer Key'!$M$25,'Service Line Inventory'!P476='Dropdown Answer Key'!$J$27,S476="Non Lead")),"Tier 4","Tier 5"))))))))</f>
        <v>BLANK</v>
      </c>
      <c r="U476" s="101" t="str">
        <f t="shared" si="29"/>
        <v>NO</v>
      </c>
      <c r="V476" s="75" t="str">
        <f t="shared" si="30"/>
        <v>NO</v>
      </c>
      <c r="W476" s="75" t="str">
        <f t="shared" si="31"/>
        <v>NO</v>
      </c>
      <c r="X476" s="107"/>
      <c r="Y476" s="76"/>
      <c r="Z476" s="77"/>
    </row>
    <row r="477" spans="1:26" x14ac:dyDescent="0.3">
      <c r="A477" s="47">
        <v>22800</v>
      </c>
      <c r="B477" s="73" t="s">
        <v>76</v>
      </c>
      <c r="C477" s="125" t="s">
        <v>656</v>
      </c>
      <c r="D477" s="73" t="s">
        <v>73</v>
      </c>
      <c r="E477" s="73" t="s">
        <v>81</v>
      </c>
      <c r="F477" s="73" t="s">
        <v>81</v>
      </c>
      <c r="G477" s="89" t="s">
        <v>986</v>
      </c>
      <c r="H477" s="94" t="s">
        <v>73</v>
      </c>
      <c r="I477" s="82" t="s">
        <v>72</v>
      </c>
      <c r="J477" s="74" t="s">
        <v>989</v>
      </c>
      <c r="K477" s="74" t="s">
        <v>989</v>
      </c>
      <c r="L477" s="94" t="str">
        <f t="shared" si="28"/>
        <v>Non Lead</v>
      </c>
      <c r="M477" s="110"/>
      <c r="N477" s="82"/>
      <c r="O477" s="82"/>
      <c r="P477" s="82"/>
      <c r="Q477" s="81"/>
      <c r="R477" s="82"/>
      <c r="S477" s="113" t="str">
        <f>IF(OR(B477="",$C$3="",$G$3=""),"ERROR",IF(AND(B477='Dropdown Answer Key'!$B$12,OR(E477="Lead",E477="U, May have L",E477="COM",E477="")),"Lead",IF(AND(B477='Dropdown Answer Key'!$B$12,OR(AND(E477="GALV",H477="Y"),AND(E477="GALV",H477="UN"),AND(E477="GALV",H477=""))),"GRR",IF(AND(B477='Dropdown Answer Key'!$B$12,E477="Unknown"),"Unknown SL",IF(AND(B477='Dropdown Answer Key'!$B$13,OR(F477="Lead",F477="U, May have L",F477="COM",F477="")),"Lead",IF(AND(B477='Dropdown Answer Key'!$B$13,OR(AND(F477="GALV",H477="Y"),AND(F477="GALV",H477="UN"),AND(F477="GALV",H477=""))),"GRR",IF(AND(B477='Dropdown Answer Key'!$B$13,F477="Unknown"),"Unknown SL",IF(AND(B477='Dropdown Answer Key'!$B$14,OR(E477="Lead",E477="U, May have L",E477="COM",E477="")),"Lead",IF(AND(B477='Dropdown Answer Key'!$B$14,OR(F477="Lead",F477="U, May have L",F477="COM",F477="")),"Lead",IF(AND(B477='Dropdown Answer Key'!$B$14,OR(AND(E477="GALV",H477="Y"),AND(E477="GALV",H477="UN"),AND(E477="GALV",H477=""),AND(F477="GALV",H477="Y"),AND(F477="GALV",H477="UN"),AND(F477="GALV",H477=""),AND(F477="GALV",I477="Y"),AND(F477="GALV",I477="UN"),AND(F477="GALV",I477=""))),"GRR",IF(AND(B477='Dropdown Answer Key'!$B$14,OR(E477="Unknown",F477="Unknown")),"Unknown SL","Non Lead")))))))))))</f>
        <v>Non Lead</v>
      </c>
      <c r="T477" s="114" t="str">
        <f>IF(OR(M477="",Q477="",S477="ERROR"),"BLANK",IF((AND(M477='Dropdown Answer Key'!$B$25,OR('Service Line Inventory'!S477="Lead",S477="Unknown SL"))),"Tier 1",IF(AND('Service Line Inventory'!M477='Dropdown Answer Key'!$B$26,OR('Service Line Inventory'!S477="Lead",S477="Unknown SL")),"Tier 2",IF(AND('Service Line Inventory'!M477='Dropdown Answer Key'!$B$27,OR('Service Line Inventory'!S477="Lead",S477="Unknown SL")),"Tier 2",IF('Service Line Inventory'!S477="GRR","Tier 3",IF((AND('Service Line Inventory'!M477='Dropdown Answer Key'!$B$25,'Service Line Inventory'!Q477='Dropdown Answer Key'!$M$25,O477='Dropdown Answer Key'!$G$27,'Service Line Inventory'!P477='Dropdown Answer Key'!$J$27,S477="Non Lead")),"Tier 4",IF((AND('Service Line Inventory'!M477='Dropdown Answer Key'!$B$25,'Service Line Inventory'!Q477='Dropdown Answer Key'!$M$25,O477='Dropdown Answer Key'!$G$27,S477="Non Lead")),"Tier 4",IF((AND('Service Line Inventory'!M477='Dropdown Answer Key'!$B$25,'Service Line Inventory'!Q477='Dropdown Answer Key'!$M$25,'Service Line Inventory'!P477='Dropdown Answer Key'!$J$27,S477="Non Lead")),"Tier 4","Tier 5"))))))))</f>
        <v>BLANK</v>
      </c>
      <c r="U477" s="115" t="str">
        <f t="shared" si="29"/>
        <v>NO</v>
      </c>
      <c r="V477" s="114" t="str">
        <f t="shared" si="30"/>
        <v>NO</v>
      </c>
      <c r="W477" s="114" t="str">
        <f t="shared" si="31"/>
        <v>NO</v>
      </c>
      <c r="X477" s="108"/>
      <c r="Y477" s="97"/>
      <c r="Z477" s="77"/>
    </row>
    <row r="478" spans="1:26" x14ac:dyDescent="0.3">
      <c r="A478" s="47">
        <v>22850</v>
      </c>
      <c r="B478" s="73" t="s">
        <v>76</v>
      </c>
      <c r="C478" s="125" t="s">
        <v>657</v>
      </c>
      <c r="D478" s="73" t="s">
        <v>73</v>
      </c>
      <c r="E478" s="73" t="s">
        <v>81</v>
      </c>
      <c r="F478" s="73" t="s">
        <v>81</v>
      </c>
      <c r="G478" s="89" t="s">
        <v>986</v>
      </c>
      <c r="H478" s="94" t="s">
        <v>73</v>
      </c>
      <c r="I478" s="82" t="s">
        <v>72</v>
      </c>
      <c r="J478" s="74" t="s">
        <v>989</v>
      </c>
      <c r="K478" s="74" t="s">
        <v>989</v>
      </c>
      <c r="L478" s="93" t="str">
        <f t="shared" si="28"/>
        <v>Non Lead</v>
      </c>
      <c r="M478" s="109"/>
      <c r="N478" s="73"/>
      <c r="O478" s="73"/>
      <c r="P478" s="73"/>
      <c r="Q478" s="72"/>
      <c r="R478" s="73"/>
      <c r="S478" s="98" t="str">
        <f>IF(OR(B478="",$C$3="",$G$3=""),"ERROR",IF(AND(B478='Dropdown Answer Key'!$B$12,OR(E478="Lead",E478="U, May have L",E478="COM",E478="")),"Lead",IF(AND(B478='Dropdown Answer Key'!$B$12,OR(AND(E478="GALV",H478="Y"),AND(E478="GALV",H478="UN"),AND(E478="GALV",H478=""))),"GRR",IF(AND(B478='Dropdown Answer Key'!$B$12,E478="Unknown"),"Unknown SL",IF(AND(B478='Dropdown Answer Key'!$B$13,OR(F478="Lead",F478="U, May have L",F478="COM",F478="")),"Lead",IF(AND(B478='Dropdown Answer Key'!$B$13,OR(AND(F478="GALV",H478="Y"),AND(F478="GALV",H478="UN"),AND(F478="GALV",H478=""))),"GRR",IF(AND(B478='Dropdown Answer Key'!$B$13,F478="Unknown"),"Unknown SL",IF(AND(B478='Dropdown Answer Key'!$B$14,OR(E478="Lead",E478="U, May have L",E478="COM",E478="")),"Lead",IF(AND(B478='Dropdown Answer Key'!$B$14,OR(F478="Lead",F478="U, May have L",F478="COM",F478="")),"Lead",IF(AND(B478='Dropdown Answer Key'!$B$14,OR(AND(E478="GALV",H478="Y"),AND(E478="GALV",H478="UN"),AND(E478="GALV",H478=""),AND(F478="GALV",H478="Y"),AND(F478="GALV",H478="UN"),AND(F478="GALV",H478=""),AND(F478="GALV",I478="Y"),AND(F478="GALV",I478="UN"),AND(F478="GALV",I478=""))),"GRR",IF(AND(B478='Dropdown Answer Key'!$B$14,OR(E478="Unknown",F478="Unknown")),"Unknown SL","Non Lead")))))))))))</f>
        <v>Non Lead</v>
      </c>
      <c r="T478" s="75" t="str">
        <f>IF(OR(M478="",Q478="",S478="ERROR"),"BLANK",IF((AND(M478='Dropdown Answer Key'!$B$25,OR('Service Line Inventory'!S478="Lead",S478="Unknown SL"))),"Tier 1",IF(AND('Service Line Inventory'!M478='Dropdown Answer Key'!$B$26,OR('Service Line Inventory'!S478="Lead",S478="Unknown SL")),"Tier 2",IF(AND('Service Line Inventory'!M478='Dropdown Answer Key'!$B$27,OR('Service Line Inventory'!S478="Lead",S478="Unknown SL")),"Tier 2",IF('Service Line Inventory'!S478="GRR","Tier 3",IF((AND('Service Line Inventory'!M478='Dropdown Answer Key'!$B$25,'Service Line Inventory'!Q478='Dropdown Answer Key'!$M$25,O478='Dropdown Answer Key'!$G$27,'Service Line Inventory'!P478='Dropdown Answer Key'!$J$27,S478="Non Lead")),"Tier 4",IF((AND('Service Line Inventory'!M478='Dropdown Answer Key'!$B$25,'Service Line Inventory'!Q478='Dropdown Answer Key'!$M$25,O478='Dropdown Answer Key'!$G$27,S478="Non Lead")),"Tier 4",IF((AND('Service Line Inventory'!M478='Dropdown Answer Key'!$B$25,'Service Line Inventory'!Q478='Dropdown Answer Key'!$M$25,'Service Line Inventory'!P478='Dropdown Answer Key'!$J$27,S478="Non Lead")),"Tier 4","Tier 5"))))))))</f>
        <v>BLANK</v>
      </c>
      <c r="U478" s="101" t="str">
        <f t="shared" si="29"/>
        <v>NO</v>
      </c>
      <c r="V478" s="75" t="str">
        <f t="shared" si="30"/>
        <v>NO</v>
      </c>
      <c r="W478" s="75" t="str">
        <f t="shared" si="31"/>
        <v>NO</v>
      </c>
      <c r="X478" s="107"/>
      <c r="Y478" s="76"/>
      <c r="Z478" s="77"/>
    </row>
    <row r="479" spans="1:26" x14ac:dyDescent="0.3">
      <c r="A479" s="47">
        <v>22900</v>
      </c>
      <c r="B479" s="73" t="s">
        <v>76</v>
      </c>
      <c r="C479" s="125" t="s">
        <v>658</v>
      </c>
      <c r="D479" s="73" t="s">
        <v>73</v>
      </c>
      <c r="E479" s="73" t="s">
        <v>81</v>
      </c>
      <c r="F479" s="73" t="s">
        <v>81</v>
      </c>
      <c r="G479" s="89" t="s">
        <v>986</v>
      </c>
      <c r="H479" s="94" t="s">
        <v>73</v>
      </c>
      <c r="I479" s="82" t="s">
        <v>72</v>
      </c>
      <c r="J479" s="74" t="s">
        <v>989</v>
      </c>
      <c r="K479" s="74" t="s">
        <v>989</v>
      </c>
      <c r="L479" s="94" t="str">
        <f t="shared" si="28"/>
        <v>Non Lead</v>
      </c>
      <c r="M479" s="110"/>
      <c r="N479" s="82"/>
      <c r="O479" s="82"/>
      <c r="P479" s="82"/>
      <c r="Q479" s="81"/>
      <c r="R479" s="82"/>
      <c r="S479" s="113" t="str">
        <f>IF(OR(B479="",$C$3="",$G$3=""),"ERROR",IF(AND(B479='Dropdown Answer Key'!$B$12,OR(E479="Lead",E479="U, May have L",E479="COM",E479="")),"Lead",IF(AND(B479='Dropdown Answer Key'!$B$12,OR(AND(E479="GALV",H479="Y"),AND(E479="GALV",H479="UN"),AND(E479="GALV",H479=""))),"GRR",IF(AND(B479='Dropdown Answer Key'!$B$12,E479="Unknown"),"Unknown SL",IF(AND(B479='Dropdown Answer Key'!$B$13,OR(F479="Lead",F479="U, May have L",F479="COM",F479="")),"Lead",IF(AND(B479='Dropdown Answer Key'!$B$13,OR(AND(F479="GALV",H479="Y"),AND(F479="GALV",H479="UN"),AND(F479="GALV",H479=""))),"GRR",IF(AND(B479='Dropdown Answer Key'!$B$13,F479="Unknown"),"Unknown SL",IF(AND(B479='Dropdown Answer Key'!$B$14,OR(E479="Lead",E479="U, May have L",E479="COM",E479="")),"Lead",IF(AND(B479='Dropdown Answer Key'!$B$14,OR(F479="Lead",F479="U, May have L",F479="COM",F479="")),"Lead",IF(AND(B479='Dropdown Answer Key'!$B$14,OR(AND(E479="GALV",H479="Y"),AND(E479="GALV",H479="UN"),AND(E479="GALV",H479=""),AND(F479="GALV",H479="Y"),AND(F479="GALV",H479="UN"),AND(F479="GALV",H479=""),AND(F479="GALV",I479="Y"),AND(F479="GALV",I479="UN"),AND(F479="GALV",I479=""))),"GRR",IF(AND(B479='Dropdown Answer Key'!$B$14,OR(E479="Unknown",F479="Unknown")),"Unknown SL","Non Lead")))))))))))</f>
        <v>Non Lead</v>
      </c>
      <c r="T479" s="114" t="str">
        <f>IF(OR(M479="",Q479="",S479="ERROR"),"BLANK",IF((AND(M479='Dropdown Answer Key'!$B$25,OR('Service Line Inventory'!S479="Lead",S479="Unknown SL"))),"Tier 1",IF(AND('Service Line Inventory'!M479='Dropdown Answer Key'!$B$26,OR('Service Line Inventory'!S479="Lead",S479="Unknown SL")),"Tier 2",IF(AND('Service Line Inventory'!M479='Dropdown Answer Key'!$B$27,OR('Service Line Inventory'!S479="Lead",S479="Unknown SL")),"Tier 2",IF('Service Line Inventory'!S479="GRR","Tier 3",IF((AND('Service Line Inventory'!M479='Dropdown Answer Key'!$B$25,'Service Line Inventory'!Q479='Dropdown Answer Key'!$M$25,O479='Dropdown Answer Key'!$G$27,'Service Line Inventory'!P479='Dropdown Answer Key'!$J$27,S479="Non Lead")),"Tier 4",IF((AND('Service Line Inventory'!M479='Dropdown Answer Key'!$B$25,'Service Line Inventory'!Q479='Dropdown Answer Key'!$M$25,O479='Dropdown Answer Key'!$G$27,S479="Non Lead")),"Tier 4",IF((AND('Service Line Inventory'!M479='Dropdown Answer Key'!$B$25,'Service Line Inventory'!Q479='Dropdown Answer Key'!$M$25,'Service Line Inventory'!P479='Dropdown Answer Key'!$J$27,S479="Non Lead")),"Tier 4","Tier 5"))))))))</f>
        <v>BLANK</v>
      </c>
      <c r="U479" s="115" t="str">
        <f t="shared" si="29"/>
        <v>NO</v>
      </c>
      <c r="V479" s="114" t="str">
        <f t="shared" si="30"/>
        <v>NO</v>
      </c>
      <c r="W479" s="114" t="str">
        <f t="shared" si="31"/>
        <v>NO</v>
      </c>
      <c r="X479" s="108"/>
      <c r="Y479" s="97"/>
      <c r="Z479" s="77"/>
    </row>
    <row r="480" spans="1:26" x14ac:dyDescent="0.3">
      <c r="A480" s="47">
        <v>22950</v>
      </c>
      <c r="B480" s="73" t="s">
        <v>76</v>
      </c>
      <c r="C480" s="125" t="s">
        <v>659</v>
      </c>
      <c r="D480" s="73" t="s">
        <v>73</v>
      </c>
      <c r="E480" s="73" t="s">
        <v>81</v>
      </c>
      <c r="F480" s="73" t="s">
        <v>81</v>
      </c>
      <c r="G480" s="89" t="s">
        <v>986</v>
      </c>
      <c r="H480" s="94" t="s">
        <v>73</v>
      </c>
      <c r="I480" s="82" t="s">
        <v>72</v>
      </c>
      <c r="J480" s="74" t="s">
        <v>989</v>
      </c>
      <c r="K480" s="74" t="s">
        <v>989</v>
      </c>
      <c r="L480" s="93" t="str">
        <f t="shared" si="28"/>
        <v>Non Lead</v>
      </c>
      <c r="M480" s="109"/>
      <c r="N480" s="73"/>
      <c r="O480" s="73"/>
      <c r="P480" s="73"/>
      <c r="Q480" s="72"/>
      <c r="R480" s="73"/>
      <c r="S480" s="98" t="str">
        <f>IF(OR(B480="",$C$3="",$G$3=""),"ERROR",IF(AND(B480='Dropdown Answer Key'!$B$12,OR(E480="Lead",E480="U, May have L",E480="COM",E480="")),"Lead",IF(AND(B480='Dropdown Answer Key'!$B$12,OR(AND(E480="GALV",H480="Y"),AND(E480="GALV",H480="UN"),AND(E480="GALV",H480=""))),"GRR",IF(AND(B480='Dropdown Answer Key'!$B$12,E480="Unknown"),"Unknown SL",IF(AND(B480='Dropdown Answer Key'!$B$13,OR(F480="Lead",F480="U, May have L",F480="COM",F480="")),"Lead",IF(AND(B480='Dropdown Answer Key'!$B$13,OR(AND(F480="GALV",H480="Y"),AND(F480="GALV",H480="UN"),AND(F480="GALV",H480=""))),"GRR",IF(AND(B480='Dropdown Answer Key'!$B$13,F480="Unknown"),"Unknown SL",IF(AND(B480='Dropdown Answer Key'!$B$14,OR(E480="Lead",E480="U, May have L",E480="COM",E480="")),"Lead",IF(AND(B480='Dropdown Answer Key'!$B$14,OR(F480="Lead",F480="U, May have L",F480="COM",F480="")),"Lead",IF(AND(B480='Dropdown Answer Key'!$B$14,OR(AND(E480="GALV",H480="Y"),AND(E480="GALV",H480="UN"),AND(E480="GALV",H480=""),AND(F480="GALV",H480="Y"),AND(F480="GALV",H480="UN"),AND(F480="GALV",H480=""),AND(F480="GALV",I480="Y"),AND(F480="GALV",I480="UN"),AND(F480="GALV",I480=""))),"GRR",IF(AND(B480='Dropdown Answer Key'!$B$14,OR(E480="Unknown",F480="Unknown")),"Unknown SL","Non Lead")))))))))))</f>
        <v>Non Lead</v>
      </c>
      <c r="T480" s="75" t="str">
        <f>IF(OR(M480="",Q480="",S480="ERROR"),"BLANK",IF((AND(M480='Dropdown Answer Key'!$B$25,OR('Service Line Inventory'!S480="Lead",S480="Unknown SL"))),"Tier 1",IF(AND('Service Line Inventory'!M480='Dropdown Answer Key'!$B$26,OR('Service Line Inventory'!S480="Lead",S480="Unknown SL")),"Tier 2",IF(AND('Service Line Inventory'!M480='Dropdown Answer Key'!$B$27,OR('Service Line Inventory'!S480="Lead",S480="Unknown SL")),"Tier 2",IF('Service Line Inventory'!S480="GRR","Tier 3",IF((AND('Service Line Inventory'!M480='Dropdown Answer Key'!$B$25,'Service Line Inventory'!Q480='Dropdown Answer Key'!$M$25,O480='Dropdown Answer Key'!$G$27,'Service Line Inventory'!P480='Dropdown Answer Key'!$J$27,S480="Non Lead")),"Tier 4",IF((AND('Service Line Inventory'!M480='Dropdown Answer Key'!$B$25,'Service Line Inventory'!Q480='Dropdown Answer Key'!$M$25,O480='Dropdown Answer Key'!$G$27,S480="Non Lead")),"Tier 4",IF((AND('Service Line Inventory'!M480='Dropdown Answer Key'!$B$25,'Service Line Inventory'!Q480='Dropdown Answer Key'!$M$25,'Service Line Inventory'!P480='Dropdown Answer Key'!$J$27,S480="Non Lead")),"Tier 4","Tier 5"))))))))</f>
        <v>BLANK</v>
      </c>
      <c r="U480" s="101" t="str">
        <f t="shared" si="29"/>
        <v>NO</v>
      </c>
      <c r="V480" s="75" t="str">
        <f t="shared" si="30"/>
        <v>NO</v>
      </c>
      <c r="W480" s="75" t="str">
        <f t="shared" si="31"/>
        <v>NO</v>
      </c>
      <c r="X480" s="107"/>
      <c r="Y480" s="76"/>
      <c r="Z480" s="77"/>
    </row>
    <row r="481" spans="1:26" x14ac:dyDescent="0.3">
      <c r="A481" s="47">
        <v>23000</v>
      </c>
      <c r="B481" s="73" t="s">
        <v>76</v>
      </c>
      <c r="C481" s="125" t="s">
        <v>660</v>
      </c>
      <c r="D481" s="73" t="s">
        <v>73</v>
      </c>
      <c r="E481" s="73" t="s">
        <v>81</v>
      </c>
      <c r="F481" s="73" t="s">
        <v>81</v>
      </c>
      <c r="G481" s="89" t="s">
        <v>986</v>
      </c>
      <c r="H481" s="94" t="s">
        <v>73</v>
      </c>
      <c r="I481" s="82" t="s">
        <v>72</v>
      </c>
      <c r="J481" s="74" t="s">
        <v>989</v>
      </c>
      <c r="K481" s="74" t="s">
        <v>989</v>
      </c>
      <c r="L481" s="94" t="str">
        <f t="shared" si="28"/>
        <v>Non Lead</v>
      </c>
      <c r="M481" s="110"/>
      <c r="N481" s="82"/>
      <c r="O481" s="82"/>
      <c r="P481" s="82"/>
      <c r="Q481" s="81"/>
      <c r="R481" s="82"/>
      <c r="S481" s="113" t="str">
        <f>IF(OR(B481="",$C$3="",$G$3=""),"ERROR",IF(AND(B481='Dropdown Answer Key'!$B$12,OR(E481="Lead",E481="U, May have L",E481="COM",E481="")),"Lead",IF(AND(B481='Dropdown Answer Key'!$B$12,OR(AND(E481="GALV",H481="Y"),AND(E481="GALV",H481="UN"),AND(E481="GALV",H481=""))),"GRR",IF(AND(B481='Dropdown Answer Key'!$B$12,E481="Unknown"),"Unknown SL",IF(AND(B481='Dropdown Answer Key'!$B$13,OR(F481="Lead",F481="U, May have L",F481="COM",F481="")),"Lead",IF(AND(B481='Dropdown Answer Key'!$B$13,OR(AND(F481="GALV",H481="Y"),AND(F481="GALV",H481="UN"),AND(F481="GALV",H481=""))),"GRR",IF(AND(B481='Dropdown Answer Key'!$B$13,F481="Unknown"),"Unknown SL",IF(AND(B481='Dropdown Answer Key'!$B$14,OR(E481="Lead",E481="U, May have L",E481="COM",E481="")),"Lead",IF(AND(B481='Dropdown Answer Key'!$B$14,OR(F481="Lead",F481="U, May have L",F481="COM",F481="")),"Lead",IF(AND(B481='Dropdown Answer Key'!$B$14,OR(AND(E481="GALV",H481="Y"),AND(E481="GALV",H481="UN"),AND(E481="GALV",H481=""),AND(F481="GALV",H481="Y"),AND(F481="GALV",H481="UN"),AND(F481="GALV",H481=""),AND(F481="GALV",I481="Y"),AND(F481="GALV",I481="UN"),AND(F481="GALV",I481=""))),"GRR",IF(AND(B481='Dropdown Answer Key'!$B$14,OR(E481="Unknown",F481="Unknown")),"Unknown SL","Non Lead")))))))))))</f>
        <v>Non Lead</v>
      </c>
      <c r="T481" s="114" t="str">
        <f>IF(OR(M481="",Q481="",S481="ERROR"),"BLANK",IF((AND(M481='Dropdown Answer Key'!$B$25,OR('Service Line Inventory'!S481="Lead",S481="Unknown SL"))),"Tier 1",IF(AND('Service Line Inventory'!M481='Dropdown Answer Key'!$B$26,OR('Service Line Inventory'!S481="Lead",S481="Unknown SL")),"Tier 2",IF(AND('Service Line Inventory'!M481='Dropdown Answer Key'!$B$27,OR('Service Line Inventory'!S481="Lead",S481="Unknown SL")),"Tier 2",IF('Service Line Inventory'!S481="GRR","Tier 3",IF((AND('Service Line Inventory'!M481='Dropdown Answer Key'!$B$25,'Service Line Inventory'!Q481='Dropdown Answer Key'!$M$25,O481='Dropdown Answer Key'!$G$27,'Service Line Inventory'!P481='Dropdown Answer Key'!$J$27,S481="Non Lead")),"Tier 4",IF((AND('Service Line Inventory'!M481='Dropdown Answer Key'!$B$25,'Service Line Inventory'!Q481='Dropdown Answer Key'!$M$25,O481='Dropdown Answer Key'!$G$27,S481="Non Lead")),"Tier 4",IF((AND('Service Line Inventory'!M481='Dropdown Answer Key'!$B$25,'Service Line Inventory'!Q481='Dropdown Answer Key'!$M$25,'Service Line Inventory'!P481='Dropdown Answer Key'!$J$27,S481="Non Lead")),"Tier 4","Tier 5"))))))))</f>
        <v>BLANK</v>
      </c>
      <c r="U481" s="115" t="str">
        <f t="shared" si="29"/>
        <v>NO</v>
      </c>
      <c r="V481" s="114" t="str">
        <f t="shared" si="30"/>
        <v>NO</v>
      </c>
      <c r="W481" s="114" t="str">
        <f t="shared" si="31"/>
        <v>NO</v>
      </c>
      <c r="X481" s="108"/>
      <c r="Y481" s="97"/>
      <c r="Z481" s="77"/>
    </row>
    <row r="482" spans="1:26" x14ac:dyDescent="0.3">
      <c r="A482" s="47">
        <v>23050</v>
      </c>
      <c r="B482" s="73" t="s">
        <v>76</v>
      </c>
      <c r="C482" s="125" t="s">
        <v>661</v>
      </c>
      <c r="D482" s="73" t="s">
        <v>73</v>
      </c>
      <c r="E482" s="73" t="s">
        <v>81</v>
      </c>
      <c r="F482" s="73" t="s">
        <v>81</v>
      </c>
      <c r="G482" s="89" t="s">
        <v>986</v>
      </c>
      <c r="H482" s="94" t="s">
        <v>73</v>
      </c>
      <c r="I482" s="82" t="s">
        <v>72</v>
      </c>
      <c r="J482" s="74" t="s">
        <v>989</v>
      </c>
      <c r="K482" s="74" t="s">
        <v>989</v>
      </c>
      <c r="L482" s="93" t="str">
        <f t="shared" si="28"/>
        <v>Non Lead</v>
      </c>
      <c r="M482" s="109"/>
      <c r="N482" s="73"/>
      <c r="O482" s="73"/>
      <c r="P482" s="73"/>
      <c r="Q482" s="72"/>
      <c r="R482" s="73"/>
      <c r="S482" s="98" t="str">
        <f>IF(OR(B482="",$C$3="",$G$3=""),"ERROR",IF(AND(B482='Dropdown Answer Key'!$B$12,OR(E482="Lead",E482="U, May have L",E482="COM",E482="")),"Lead",IF(AND(B482='Dropdown Answer Key'!$B$12,OR(AND(E482="GALV",H482="Y"),AND(E482="GALV",H482="UN"),AND(E482="GALV",H482=""))),"GRR",IF(AND(B482='Dropdown Answer Key'!$B$12,E482="Unknown"),"Unknown SL",IF(AND(B482='Dropdown Answer Key'!$B$13,OR(F482="Lead",F482="U, May have L",F482="COM",F482="")),"Lead",IF(AND(B482='Dropdown Answer Key'!$B$13,OR(AND(F482="GALV",H482="Y"),AND(F482="GALV",H482="UN"),AND(F482="GALV",H482=""))),"GRR",IF(AND(B482='Dropdown Answer Key'!$B$13,F482="Unknown"),"Unknown SL",IF(AND(B482='Dropdown Answer Key'!$B$14,OR(E482="Lead",E482="U, May have L",E482="COM",E482="")),"Lead",IF(AND(B482='Dropdown Answer Key'!$B$14,OR(F482="Lead",F482="U, May have L",F482="COM",F482="")),"Lead",IF(AND(B482='Dropdown Answer Key'!$B$14,OR(AND(E482="GALV",H482="Y"),AND(E482="GALV",H482="UN"),AND(E482="GALV",H482=""),AND(F482="GALV",H482="Y"),AND(F482="GALV",H482="UN"),AND(F482="GALV",H482=""),AND(F482="GALV",I482="Y"),AND(F482="GALV",I482="UN"),AND(F482="GALV",I482=""))),"GRR",IF(AND(B482='Dropdown Answer Key'!$B$14,OR(E482="Unknown",F482="Unknown")),"Unknown SL","Non Lead")))))))))))</f>
        <v>Non Lead</v>
      </c>
      <c r="T482" s="75" t="str">
        <f>IF(OR(M482="",Q482="",S482="ERROR"),"BLANK",IF((AND(M482='Dropdown Answer Key'!$B$25,OR('Service Line Inventory'!S482="Lead",S482="Unknown SL"))),"Tier 1",IF(AND('Service Line Inventory'!M482='Dropdown Answer Key'!$B$26,OR('Service Line Inventory'!S482="Lead",S482="Unknown SL")),"Tier 2",IF(AND('Service Line Inventory'!M482='Dropdown Answer Key'!$B$27,OR('Service Line Inventory'!S482="Lead",S482="Unknown SL")),"Tier 2",IF('Service Line Inventory'!S482="GRR","Tier 3",IF((AND('Service Line Inventory'!M482='Dropdown Answer Key'!$B$25,'Service Line Inventory'!Q482='Dropdown Answer Key'!$M$25,O482='Dropdown Answer Key'!$G$27,'Service Line Inventory'!P482='Dropdown Answer Key'!$J$27,S482="Non Lead")),"Tier 4",IF((AND('Service Line Inventory'!M482='Dropdown Answer Key'!$B$25,'Service Line Inventory'!Q482='Dropdown Answer Key'!$M$25,O482='Dropdown Answer Key'!$G$27,S482="Non Lead")),"Tier 4",IF((AND('Service Line Inventory'!M482='Dropdown Answer Key'!$B$25,'Service Line Inventory'!Q482='Dropdown Answer Key'!$M$25,'Service Line Inventory'!P482='Dropdown Answer Key'!$J$27,S482="Non Lead")),"Tier 4","Tier 5"))))))))</f>
        <v>BLANK</v>
      </c>
      <c r="U482" s="101" t="str">
        <f t="shared" si="29"/>
        <v>NO</v>
      </c>
      <c r="V482" s="75" t="str">
        <f t="shared" si="30"/>
        <v>NO</v>
      </c>
      <c r="W482" s="75" t="str">
        <f t="shared" si="31"/>
        <v>NO</v>
      </c>
      <c r="X482" s="107"/>
      <c r="Y482" s="76"/>
      <c r="Z482" s="77"/>
    </row>
    <row r="483" spans="1:26" x14ac:dyDescent="0.3">
      <c r="A483" s="47">
        <v>23100</v>
      </c>
      <c r="B483" s="73" t="s">
        <v>76</v>
      </c>
      <c r="C483" s="125" t="s">
        <v>662</v>
      </c>
      <c r="D483" s="73" t="s">
        <v>73</v>
      </c>
      <c r="E483" s="73" t="s">
        <v>81</v>
      </c>
      <c r="F483" s="73" t="s">
        <v>81</v>
      </c>
      <c r="G483" s="89" t="s">
        <v>986</v>
      </c>
      <c r="H483" s="94" t="s">
        <v>73</v>
      </c>
      <c r="I483" s="82" t="s">
        <v>72</v>
      </c>
      <c r="J483" s="74" t="s">
        <v>989</v>
      </c>
      <c r="K483" s="74" t="s">
        <v>989</v>
      </c>
      <c r="L483" s="94" t="str">
        <f t="shared" si="28"/>
        <v>Non Lead</v>
      </c>
      <c r="M483" s="110"/>
      <c r="N483" s="82"/>
      <c r="O483" s="82"/>
      <c r="P483" s="82"/>
      <c r="Q483" s="81"/>
      <c r="R483" s="82"/>
      <c r="S483" s="113" t="str">
        <f>IF(OR(B483="",$C$3="",$G$3=""),"ERROR",IF(AND(B483='Dropdown Answer Key'!$B$12,OR(E483="Lead",E483="U, May have L",E483="COM",E483="")),"Lead",IF(AND(B483='Dropdown Answer Key'!$B$12,OR(AND(E483="GALV",H483="Y"),AND(E483="GALV",H483="UN"),AND(E483="GALV",H483=""))),"GRR",IF(AND(B483='Dropdown Answer Key'!$B$12,E483="Unknown"),"Unknown SL",IF(AND(B483='Dropdown Answer Key'!$B$13,OR(F483="Lead",F483="U, May have L",F483="COM",F483="")),"Lead",IF(AND(B483='Dropdown Answer Key'!$B$13,OR(AND(F483="GALV",H483="Y"),AND(F483="GALV",H483="UN"),AND(F483="GALV",H483=""))),"GRR",IF(AND(B483='Dropdown Answer Key'!$B$13,F483="Unknown"),"Unknown SL",IF(AND(B483='Dropdown Answer Key'!$B$14,OR(E483="Lead",E483="U, May have L",E483="COM",E483="")),"Lead",IF(AND(B483='Dropdown Answer Key'!$B$14,OR(F483="Lead",F483="U, May have L",F483="COM",F483="")),"Lead",IF(AND(B483='Dropdown Answer Key'!$B$14,OR(AND(E483="GALV",H483="Y"),AND(E483="GALV",H483="UN"),AND(E483="GALV",H483=""),AND(F483="GALV",H483="Y"),AND(F483="GALV",H483="UN"),AND(F483="GALV",H483=""),AND(F483="GALV",I483="Y"),AND(F483="GALV",I483="UN"),AND(F483="GALV",I483=""))),"GRR",IF(AND(B483='Dropdown Answer Key'!$B$14,OR(E483="Unknown",F483="Unknown")),"Unknown SL","Non Lead")))))))))))</f>
        <v>Non Lead</v>
      </c>
      <c r="T483" s="114" t="str">
        <f>IF(OR(M483="",Q483="",S483="ERROR"),"BLANK",IF((AND(M483='Dropdown Answer Key'!$B$25,OR('Service Line Inventory'!S483="Lead",S483="Unknown SL"))),"Tier 1",IF(AND('Service Line Inventory'!M483='Dropdown Answer Key'!$B$26,OR('Service Line Inventory'!S483="Lead",S483="Unknown SL")),"Tier 2",IF(AND('Service Line Inventory'!M483='Dropdown Answer Key'!$B$27,OR('Service Line Inventory'!S483="Lead",S483="Unknown SL")),"Tier 2",IF('Service Line Inventory'!S483="GRR","Tier 3",IF((AND('Service Line Inventory'!M483='Dropdown Answer Key'!$B$25,'Service Line Inventory'!Q483='Dropdown Answer Key'!$M$25,O483='Dropdown Answer Key'!$G$27,'Service Line Inventory'!P483='Dropdown Answer Key'!$J$27,S483="Non Lead")),"Tier 4",IF((AND('Service Line Inventory'!M483='Dropdown Answer Key'!$B$25,'Service Line Inventory'!Q483='Dropdown Answer Key'!$M$25,O483='Dropdown Answer Key'!$G$27,S483="Non Lead")),"Tier 4",IF((AND('Service Line Inventory'!M483='Dropdown Answer Key'!$B$25,'Service Line Inventory'!Q483='Dropdown Answer Key'!$M$25,'Service Line Inventory'!P483='Dropdown Answer Key'!$J$27,S483="Non Lead")),"Tier 4","Tier 5"))))))))</f>
        <v>BLANK</v>
      </c>
      <c r="U483" s="115" t="str">
        <f t="shared" si="29"/>
        <v>NO</v>
      </c>
      <c r="V483" s="114" t="str">
        <f t="shared" si="30"/>
        <v>NO</v>
      </c>
      <c r="W483" s="114" t="str">
        <f t="shared" si="31"/>
        <v>NO</v>
      </c>
      <c r="X483" s="108"/>
      <c r="Y483" s="97"/>
      <c r="Z483" s="77"/>
    </row>
    <row r="484" spans="1:26" x14ac:dyDescent="0.3">
      <c r="A484" s="47">
        <v>23150</v>
      </c>
      <c r="B484" s="73" t="s">
        <v>76</v>
      </c>
      <c r="C484" s="125" t="s">
        <v>663</v>
      </c>
      <c r="D484" s="73" t="s">
        <v>73</v>
      </c>
      <c r="E484" s="73" t="s">
        <v>81</v>
      </c>
      <c r="F484" s="73" t="s">
        <v>81</v>
      </c>
      <c r="G484" s="89" t="s">
        <v>986</v>
      </c>
      <c r="H484" s="94" t="s">
        <v>73</v>
      </c>
      <c r="I484" s="82" t="s">
        <v>72</v>
      </c>
      <c r="J484" s="74" t="s">
        <v>989</v>
      </c>
      <c r="K484" s="74" t="s">
        <v>989</v>
      </c>
      <c r="L484" s="93" t="str">
        <f t="shared" si="28"/>
        <v>Non Lead</v>
      </c>
      <c r="M484" s="109"/>
      <c r="N484" s="73"/>
      <c r="O484" s="73"/>
      <c r="P484" s="73"/>
      <c r="Q484" s="72"/>
      <c r="R484" s="73"/>
      <c r="S484" s="98" t="str">
        <f>IF(OR(B484="",$C$3="",$G$3=""),"ERROR",IF(AND(B484='Dropdown Answer Key'!$B$12,OR(E484="Lead",E484="U, May have L",E484="COM",E484="")),"Lead",IF(AND(B484='Dropdown Answer Key'!$B$12,OR(AND(E484="GALV",H484="Y"),AND(E484="GALV",H484="UN"),AND(E484="GALV",H484=""))),"GRR",IF(AND(B484='Dropdown Answer Key'!$B$12,E484="Unknown"),"Unknown SL",IF(AND(B484='Dropdown Answer Key'!$B$13,OR(F484="Lead",F484="U, May have L",F484="COM",F484="")),"Lead",IF(AND(B484='Dropdown Answer Key'!$B$13,OR(AND(F484="GALV",H484="Y"),AND(F484="GALV",H484="UN"),AND(F484="GALV",H484=""))),"GRR",IF(AND(B484='Dropdown Answer Key'!$B$13,F484="Unknown"),"Unknown SL",IF(AND(B484='Dropdown Answer Key'!$B$14,OR(E484="Lead",E484="U, May have L",E484="COM",E484="")),"Lead",IF(AND(B484='Dropdown Answer Key'!$B$14,OR(F484="Lead",F484="U, May have L",F484="COM",F484="")),"Lead",IF(AND(B484='Dropdown Answer Key'!$B$14,OR(AND(E484="GALV",H484="Y"),AND(E484="GALV",H484="UN"),AND(E484="GALV",H484=""),AND(F484="GALV",H484="Y"),AND(F484="GALV",H484="UN"),AND(F484="GALV",H484=""),AND(F484="GALV",I484="Y"),AND(F484="GALV",I484="UN"),AND(F484="GALV",I484=""))),"GRR",IF(AND(B484='Dropdown Answer Key'!$B$14,OR(E484="Unknown",F484="Unknown")),"Unknown SL","Non Lead")))))))))))</f>
        <v>Non Lead</v>
      </c>
      <c r="T484" s="75" t="str">
        <f>IF(OR(M484="",Q484="",S484="ERROR"),"BLANK",IF((AND(M484='Dropdown Answer Key'!$B$25,OR('Service Line Inventory'!S484="Lead",S484="Unknown SL"))),"Tier 1",IF(AND('Service Line Inventory'!M484='Dropdown Answer Key'!$B$26,OR('Service Line Inventory'!S484="Lead",S484="Unknown SL")),"Tier 2",IF(AND('Service Line Inventory'!M484='Dropdown Answer Key'!$B$27,OR('Service Line Inventory'!S484="Lead",S484="Unknown SL")),"Tier 2",IF('Service Line Inventory'!S484="GRR","Tier 3",IF((AND('Service Line Inventory'!M484='Dropdown Answer Key'!$B$25,'Service Line Inventory'!Q484='Dropdown Answer Key'!$M$25,O484='Dropdown Answer Key'!$G$27,'Service Line Inventory'!P484='Dropdown Answer Key'!$J$27,S484="Non Lead")),"Tier 4",IF((AND('Service Line Inventory'!M484='Dropdown Answer Key'!$B$25,'Service Line Inventory'!Q484='Dropdown Answer Key'!$M$25,O484='Dropdown Answer Key'!$G$27,S484="Non Lead")),"Tier 4",IF((AND('Service Line Inventory'!M484='Dropdown Answer Key'!$B$25,'Service Line Inventory'!Q484='Dropdown Answer Key'!$M$25,'Service Line Inventory'!P484='Dropdown Answer Key'!$J$27,S484="Non Lead")),"Tier 4","Tier 5"))))))))</f>
        <v>BLANK</v>
      </c>
      <c r="U484" s="101" t="str">
        <f t="shared" si="29"/>
        <v>NO</v>
      </c>
      <c r="V484" s="75" t="str">
        <f t="shared" si="30"/>
        <v>NO</v>
      </c>
      <c r="W484" s="75" t="str">
        <f t="shared" si="31"/>
        <v>NO</v>
      </c>
      <c r="X484" s="107"/>
      <c r="Y484" s="76"/>
      <c r="Z484" s="77"/>
    </row>
    <row r="485" spans="1:26" x14ac:dyDescent="0.3">
      <c r="A485" s="47">
        <v>23200</v>
      </c>
      <c r="B485" s="73" t="s">
        <v>76</v>
      </c>
      <c r="C485" s="125" t="s">
        <v>664</v>
      </c>
      <c r="D485" s="73" t="s">
        <v>73</v>
      </c>
      <c r="E485" s="73" t="s">
        <v>81</v>
      </c>
      <c r="F485" s="73" t="s">
        <v>81</v>
      </c>
      <c r="G485" s="89" t="s">
        <v>986</v>
      </c>
      <c r="H485" s="94" t="s">
        <v>73</v>
      </c>
      <c r="I485" s="82" t="s">
        <v>72</v>
      </c>
      <c r="J485" s="74" t="s">
        <v>989</v>
      </c>
      <c r="K485" s="74" t="s">
        <v>989</v>
      </c>
      <c r="L485" s="94" t="str">
        <f t="shared" si="28"/>
        <v>Non Lead</v>
      </c>
      <c r="M485" s="110"/>
      <c r="N485" s="82"/>
      <c r="O485" s="82"/>
      <c r="P485" s="82"/>
      <c r="Q485" s="81"/>
      <c r="R485" s="82"/>
      <c r="S485" s="113" t="str">
        <f>IF(OR(B485="",$C$3="",$G$3=""),"ERROR",IF(AND(B485='Dropdown Answer Key'!$B$12,OR(E485="Lead",E485="U, May have L",E485="COM",E485="")),"Lead",IF(AND(B485='Dropdown Answer Key'!$B$12,OR(AND(E485="GALV",H485="Y"),AND(E485="GALV",H485="UN"),AND(E485="GALV",H485=""))),"GRR",IF(AND(B485='Dropdown Answer Key'!$B$12,E485="Unknown"),"Unknown SL",IF(AND(B485='Dropdown Answer Key'!$B$13,OR(F485="Lead",F485="U, May have L",F485="COM",F485="")),"Lead",IF(AND(B485='Dropdown Answer Key'!$B$13,OR(AND(F485="GALV",H485="Y"),AND(F485="GALV",H485="UN"),AND(F485="GALV",H485=""))),"GRR",IF(AND(B485='Dropdown Answer Key'!$B$13,F485="Unknown"),"Unknown SL",IF(AND(B485='Dropdown Answer Key'!$B$14,OR(E485="Lead",E485="U, May have L",E485="COM",E485="")),"Lead",IF(AND(B485='Dropdown Answer Key'!$B$14,OR(F485="Lead",F485="U, May have L",F485="COM",F485="")),"Lead",IF(AND(B485='Dropdown Answer Key'!$B$14,OR(AND(E485="GALV",H485="Y"),AND(E485="GALV",H485="UN"),AND(E485="GALV",H485=""),AND(F485="GALV",H485="Y"),AND(F485="GALV",H485="UN"),AND(F485="GALV",H485=""),AND(F485="GALV",I485="Y"),AND(F485="GALV",I485="UN"),AND(F485="GALV",I485=""))),"GRR",IF(AND(B485='Dropdown Answer Key'!$B$14,OR(E485="Unknown",F485="Unknown")),"Unknown SL","Non Lead")))))))))))</f>
        <v>Non Lead</v>
      </c>
      <c r="T485" s="114" t="str">
        <f>IF(OR(M485="",Q485="",S485="ERROR"),"BLANK",IF((AND(M485='Dropdown Answer Key'!$B$25,OR('Service Line Inventory'!S485="Lead",S485="Unknown SL"))),"Tier 1",IF(AND('Service Line Inventory'!M485='Dropdown Answer Key'!$B$26,OR('Service Line Inventory'!S485="Lead",S485="Unknown SL")),"Tier 2",IF(AND('Service Line Inventory'!M485='Dropdown Answer Key'!$B$27,OR('Service Line Inventory'!S485="Lead",S485="Unknown SL")),"Tier 2",IF('Service Line Inventory'!S485="GRR","Tier 3",IF((AND('Service Line Inventory'!M485='Dropdown Answer Key'!$B$25,'Service Line Inventory'!Q485='Dropdown Answer Key'!$M$25,O485='Dropdown Answer Key'!$G$27,'Service Line Inventory'!P485='Dropdown Answer Key'!$J$27,S485="Non Lead")),"Tier 4",IF((AND('Service Line Inventory'!M485='Dropdown Answer Key'!$B$25,'Service Line Inventory'!Q485='Dropdown Answer Key'!$M$25,O485='Dropdown Answer Key'!$G$27,S485="Non Lead")),"Tier 4",IF((AND('Service Line Inventory'!M485='Dropdown Answer Key'!$B$25,'Service Line Inventory'!Q485='Dropdown Answer Key'!$M$25,'Service Line Inventory'!P485='Dropdown Answer Key'!$J$27,S485="Non Lead")),"Tier 4","Tier 5"))))))))</f>
        <v>BLANK</v>
      </c>
      <c r="U485" s="115" t="str">
        <f t="shared" si="29"/>
        <v>NO</v>
      </c>
      <c r="V485" s="114" t="str">
        <f t="shared" si="30"/>
        <v>NO</v>
      </c>
      <c r="W485" s="114" t="str">
        <f t="shared" si="31"/>
        <v>NO</v>
      </c>
      <c r="X485" s="108"/>
      <c r="Y485" s="97"/>
      <c r="Z485" s="77"/>
    </row>
    <row r="486" spans="1:26" x14ac:dyDescent="0.3">
      <c r="A486" s="47">
        <v>10</v>
      </c>
      <c r="B486" s="73" t="s">
        <v>76</v>
      </c>
      <c r="C486" s="125" t="s">
        <v>665</v>
      </c>
      <c r="D486" s="73" t="s">
        <v>73</v>
      </c>
      <c r="E486" s="73" t="s">
        <v>81</v>
      </c>
      <c r="F486" s="73" t="s">
        <v>81</v>
      </c>
      <c r="G486" s="89" t="s">
        <v>986</v>
      </c>
      <c r="H486" s="94" t="s">
        <v>73</v>
      </c>
      <c r="I486" s="82" t="s">
        <v>72</v>
      </c>
      <c r="J486" s="74" t="s">
        <v>989</v>
      </c>
      <c r="K486" s="74" t="s">
        <v>989</v>
      </c>
      <c r="L486" s="93" t="str">
        <f t="shared" si="28"/>
        <v>Non Lead</v>
      </c>
      <c r="M486" s="109"/>
      <c r="N486" s="73"/>
      <c r="O486" s="73"/>
      <c r="P486" s="73"/>
      <c r="Q486" s="72"/>
      <c r="R486" s="73"/>
      <c r="S486" s="98" t="str">
        <f>IF(OR(B486="",$C$3="",$G$3=""),"ERROR",IF(AND(B486='Dropdown Answer Key'!$B$12,OR(E486="Lead",E486="U, May have L",E486="COM",E486="")),"Lead",IF(AND(B486='Dropdown Answer Key'!$B$12,OR(AND(E486="GALV",H486="Y"),AND(E486="GALV",H486="UN"),AND(E486="GALV",H486=""))),"GRR",IF(AND(B486='Dropdown Answer Key'!$B$12,E486="Unknown"),"Unknown SL",IF(AND(B486='Dropdown Answer Key'!$B$13,OR(F486="Lead",F486="U, May have L",F486="COM",F486="")),"Lead",IF(AND(B486='Dropdown Answer Key'!$B$13,OR(AND(F486="GALV",H486="Y"),AND(F486="GALV",H486="UN"),AND(F486="GALV",H486=""))),"GRR",IF(AND(B486='Dropdown Answer Key'!$B$13,F486="Unknown"),"Unknown SL",IF(AND(B486='Dropdown Answer Key'!$B$14,OR(E486="Lead",E486="U, May have L",E486="COM",E486="")),"Lead",IF(AND(B486='Dropdown Answer Key'!$B$14,OR(F486="Lead",F486="U, May have L",F486="COM",F486="")),"Lead",IF(AND(B486='Dropdown Answer Key'!$B$14,OR(AND(E486="GALV",H486="Y"),AND(E486="GALV",H486="UN"),AND(E486="GALV",H486=""),AND(F486="GALV",H486="Y"),AND(F486="GALV",H486="UN"),AND(F486="GALV",H486=""),AND(F486="GALV",I486="Y"),AND(F486="GALV",I486="UN"),AND(F486="GALV",I486=""))),"GRR",IF(AND(B486='Dropdown Answer Key'!$B$14,OR(E486="Unknown",F486="Unknown")),"Unknown SL","Non Lead")))))))))))</f>
        <v>Non Lead</v>
      </c>
      <c r="T486" s="75" t="str">
        <f>IF(OR(M486="",Q486="",S486="ERROR"),"BLANK",IF((AND(M486='Dropdown Answer Key'!$B$25,OR('Service Line Inventory'!S486="Lead",S486="Unknown SL"))),"Tier 1",IF(AND('Service Line Inventory'!M486='Dropdown Answer Key'!$B$26,OR('Service Line Inventory'!S486="Lead",S486="Unknown SL")),"Tier 2",IF(AND('Service Line Inventory'!M486='Dropdown Answer Key'!$B$27,OR('Service Line Inventory'!S486="Lead",S486="Unknown SL")),"Tier 2",IF('Service Line Inventory'!S486="GRR","Tier 3",IF((AND('Service Line Inventory'!M486='Dropdown Answer Key'!$B$25,'Service Line Inventory'!Q486='Dropdown Answer Key'!$M$25,O486='Dropdown Answer Key'!$G$27,'Service Line Inventory'!P486='Dropdown Answer Key'!$J$27,S486="Non Lead")),"Tier 4",IF((AND('Service Line Inventory'!M486='Dropdown Answer Key'!$B$25,'Service Line Inventory'!Q486='Dropdown Answer Key'!$M$25,O486='Dropdown Answer Key'!$G$27,S486="Non Lead")),"Tier 4",IF((AND('Service Line Inventory'!M486='Dropdown Answer Key'!$B$25,'Service Line Inventory'!Q486='Dropdown Answer Key'!$M$25,'Service Line Inventory'!P486='Dropdown Answer Key'!$J$27,S486="Non Lead")),"Tier 4","Tier 5"))))))))</f>
        <v>BLANK</v>
      </c>
      <c r="U486" s="101" t="str">
        <f t="shared" si="29"/>
        <v>NO</v>
      </c>
      <c r="V486" s="75" t="str">
        <f t="shared" si="30"/>
        <v>NO</v>
      </c>
      <c r="W486" s="75" t="str">
        <f t="shared" si="31"/>
        <v>NO</v>
      </c>
      <c r="X486" s="107"/>
      <c r="Y486" s="76"/>
      <c r="Z486" s="77"/>
    </row>
    <row r="487" spans="1:26" x14ac:dyDescent="0.3">
      <c r="A487" s="47">
        <v>15</v>
      </c>
      <c r="B487" s="73" t="s">
        <v>76</v>
      </c>
      <c r="C487" s="125" t="s">
        <v>666</v>
      </c>
      <c r="D487" s="73" t="s">
        <v>73</v>
      </c>
      <c r="E487" s="73" t="s">
        <v>81</v>
      </c>
      <c r="F487" s="73" t="s">
        <v>81</v>
      </c>
      <c r="G487" s="89" t="s">
        <v>986</v>
      </c>
      <c r="H487" s="94" t="s">
        <v>73</v>
      </c>
      <c r="I487" s="82" t="s">
        <v>72</v>
      </c>
      <c r="J487" s="74" t="s">
        <v>989</v>
      </c>
      <c r="K487" s="74" t="s">
        <v>989</v>
      </c>
      <c r="L487" s="94" t="str">
        <f t="shared" si="28"/>
        <v>Non Lead</v>
      </c>
      <c r="M487" s="110"/>
      <c r="N487" s="82"/>
      <c r="O487" s="82"/>
      <c r="P487" s="82"/>
      <c r="Q487" s="81"/>
      <c r="R487" s="82"/>
      <c r="S487" s="113" t="str">
        <f>IF(OR(B487="",$C$3="",$G$3=""),"ERROR",IF(AND(B487='Dropdown Answer Key'!$B$12,OR(E487="Lead",E487="U, May have L",E487="COM",E487="")),"Lead",IF(AND(B487='Dropdown Answer Key'!$B$12,OR(AND(E487="GALV",H487="Y"),AND(E487="GALV",H487="UN"),AND(E487="GALV",H487=""))),"GRR",IF(AND(B487='Dropdown Answer Key'!$B$12,E487="Unknown"),"Unknown SL",IF(AND(B487='Dropdown Answer Key'!$B$13,OR(F487="Lead",F487="U, May have L",F487="COM",F487="")),"Lead",IF(AND(B487='Dropdown Answer Key'!$B$13,OR(AND(F487="GALV",H487="Y"),AND(F487="GALV",H487="UN"),AND(F487="GALV",H487=""))),"GRR",IF(AND(B487='Dropdown Answer Key'!$B$13,F487="Unknown"),"Unknown SL",IF(AND(B487='Dropdown Answer Key'!$B$14,OR(E487="Lead",E487="U, May have L",E487="COM",E487="")),"Lead",IF(AND(B487='Dropdown Answer Key'!$B$14,OR(F487="Lead",F487="U, May have L",F487="COM",F487="")),"Lead",IF(AND(B487='Dropdown Answer Key'!$B$14,OR(AND(E487="GALV",H487="Y"),AND(E487="GALV",H487="UN"),AND(E487="GALV",H487=""),AND(F487="GALV",H487="Y"),AND(F487="GALV",H487="UN"),AND(F487="GALV",H487=""),AND(F487="GALV",I487="Y"),AND(F487="GALV",I487="UN"),AND(F487="GALV",I487=""))),"GRR",IF(AND(B487='Dropdown Answer Key'!$B$14,OR(E487="Unknown",F487="Unknown")),"Unknown SL","Non Lead")))))))))))</f>
        <v>Non Lead</v>
      </c>
      <c r="T487" s="114" t="str">
        <f>IF(OR(M487="",Q487="",S487="ERROR"),"BLANK",IF((AND(M487='Dropdown Answer Key'!$B$25,OR('Service Line Inventory'!S487="Lead",S487="Unknown SL"))),"Tier 1",IF(AND('Service Line Inventory'!M487='Dropdown Answer Key'!$B$26,OR('Service Line Inventory'!S487="Lead",S487="Unknown SL")),"Tier 2",IF(AND('Service Line Inventory'!M487='Dropdown Answer Key'!$B$27,OR('Service Line Inventory'!S487="Lead",S487="Unknown SL")),"Tier 2",IF('Service Line Inventory'!S487="GRR","Tier 3",IF((AND('Service Line Inventory'!M487='Dropdown Answer Key'!$B$25,'Service Line Inventory'!Q487='Dropdown Answer Key'!$M$25,O487='Dropdown Answer Key'!$G$27,'Service Line Inventory'!P487='Dropdown Answer Key'!$J$27,S487="Non Lead")),"Tier 4",IF((AND('Service Line Inventory'!M487='Dropdown Answer Key'!$B$25,'Service Line Inventory'!Q487='Dropdown Answer Key'!$M$25,O487='Dropdown Answer Key'!$G$27,S487="Non Lead")),"Tier 4",IF((AND('Service Line Inventory'!M487='Dropdown Answer Key'!$B$25,'Service Line Inventory'!Q487='Dropdown Answer Key'!$M$25,'Service Line Inventory'!P487='Dropdown Answer Key'!$J$27,S487="Non Lead")),"Tier 4","Tier 5"))))))))</f>
        <v>BLANK</v>
      </c>
      <c r="U487" s="115" t="str">
        <f t="shared" si="29"/>
        <v>NO</v>
      </c>
      <c r="V487" s="114" t="str">
        <f t="shared" si="30"/>
        <v>NO</v>
      </c>
      <c r="W487" s="114" t="str">
        <f t="shared" si="31"/>
        <v>NO</v>
      </c>
      <c r="X487" s="108"/>
      <c r="Y487" s="97"/>
      <c r="Z487" s="77"/>
    </row>
    <row r="488" spans="1:26" x14ac:dyDescent="0.3">
      <c r="A488" s="47">
        <v>20</v>
      </c>
      <c r="B488" s="73" t="s">
        <v>76</v>
      </c>
      <c r="C488" s="125" t="s">
        <v>667</v>
      </c>
      <c r="D488" s="73" t="s">
        <v>73</v>
      </c>
      <c r="E488" s="73" t="s">
        <v>81</v>
      </c>
      <c r="F488" s="73" t="s">
        <v>81</v>
      </c>
      <c r="G488" s="89" t="s">
        <v>986</v>
      </c>
      <c r="H488" s="94" t="s">
        <v>73</v>
      </c>
      <c r="I488" s="82" t="s">
        <v>72</v>
      </c>
      <c r="J488" s="74" t="s">
        <v>989</v>
      </c>
      <c r="K488" s="74" t="s">
        <v>989</v>
      </c>
      <c r="L488" s="93" t="str">
        <f t="shared" si="28"/>
        <v>Non Lead</v>
      </c>
      <c r="M488" s="109"/>
      <c r="N488" s="73"/>
      <c r="O488" s="73"/>
      <c r="P488" s="73"/>
      <c r="Q488" s="72"/>
      <c r="R488" s="73"/>
      <c r="S488" s="98" t="str">
        <f>IF(OR(B488="",$C$3="",$G$3=""),"ERROR",IF(AND(B488='Dropdown Answer Key'!$B$12,OR(E488="Lead",E488="U, May have L",E488="COM",E488="")),"Lead",IF(AND(B488='Dropdown Answer Key'!$B$12,OR(AND(E488="GALV",H488="Y"),AND(E488="GALV",H488="UN"),AND(E488="GALV",H488=""))),"GRR",IF(AND(B488='Dropdown Answer Key'!$B$12,E488="Unknown"),"Unknown SL",IF(AND(B488='Dropdown Answer Key'!$B$13,OR(F488="Lead",F488="U, May have L",F488="COM",F488="")),"Lead",IF(AND(B488='Dropdown Answer Key'!$B$13,OR(AND(F488="GALV",H488="Y"),AND(F488="GALV",H488="UN"),AND(F488="GALV",H488=""))),"GRR",IF(AND(B488='Dropdown Answer Key'!$B$13,F488="Unknown"),"Unknown SL",IF(AND(B488='Dropdown Answer Key'!$B$14,OR(E488="Lead",E488="U, May have L",E488="COM",E488="")),"Lead",IF(AND(B488='Dropdown Answer Key'!$B$14,OR(F488="Lead",F488="U, May have L",F488="COM",F488="")),"Lead",IF(AND(B488='Dropdown Answer Key'!$B$14,OR(AND(E488="GALV",H488="Y"),AND(E488="GALV",H488="UN"),AND(E488="GALV",H488=""),AND(F488="GALV",H488="Y"),AND(F488="GALV",H488="UN"),AND(F488="GALV",H488=""),AND(F488="GALV",I488="Y"),AND(F488="GALV",I488="UN"),AND(F488="GALV",I488=""))),"GRR",IF(AND(B488='Dropdown Answer Key'!$B$14,OR(E488="Unknown",F488="Unknown")),"Unknown SL","Non Lead")))))))))))</f>
        <v>Non Lead</v>
      </c>
      <c r="T488" s="75" t="str">
        <f>IF(OR(M488="",Q488="",S488="ERROR"),"BLANK",IF((AND(M488='Dropdown Answer Key'!$B$25,OR('Service Line Inventory'!S488="Lead",S488="Unknown SL"))),"Tier 1",IF(AND('Service Line Inventory'!M488='Dropdown Answer Key'!$B$26,OR('Service Line Inventory'!S488="Lead",S488="Unknown SL")),"Tier 2",IF(AND('Service Line Inventory'!M488='Dropdown Answer Key'!$B$27,OR('Service Line Inventory'!S488="Lead",S488="Unknown SL")),"Tier 2",IF('Service Line Inventory'!S488="GRR","Tier 3",IF((AND('Service Line Inventory'!M488='Dropdown Answer Key'!$B$25,'Service Line Inventory'!Q488='Dropdown Answer Key'!$M$25,O488='Dropdown Answer Key'!$G$27,'Service Line Inventory'!P488='Dropdown Answer Key'!$J$27,S488="Non Lead")),"Tier 4",IF((AND('Service Line Inventory'!M488='Dropdown Answer Key'!$B$25,'Service Line Inventory'!Q488='Dropdown Answer Key'!$M$25,O488='Dropdown Answer Key'!$G$27,S488="Non Lead")),"Tier 4",IF((AND('Service Line Inventory'!M488='Dropdown Answer Key'!$B$25,'Service Line Inventory'!Q488='Dropdown Answer Key'!$M$25,'Service Line Inventory'!P488='Dropdown Answer Key'!$J$27,S488="Non Lead")),"Tier 4","Tier 5"))))))))</f>
        <v>BLANK</v>
      </c>
      <c r="U488" s="101" t="str">
        <f t="shared" si="29"/>
        <v>NO</v>
      </c>
      <c r="V488" s="75" t="str">
        <f t="shared" si="30"/>
        <v>NO</v>
      </c>
      <c r="W488" s="75" t="str">
        <f t="shared" si="31"/>
        <v>NO</v>
      </c>
      <c r="X488" s="107"/>
      <c r="Y488" s="76"/>
      <c r="Z488" s="77"/>
    </row>
    <row r="489" spans="1:26" x14ac:dyDescent="0.3">
      <c r="A489" s="47">
        <v>25</v>
      </c>
      <c r="B489" s="73" t="s">
        <v>76</v>
      </c>
      <c r="C489" s="125" t="s">
        <v>668</v>
      </c>
      <c r="D489" s="73" t="s">
        <v>73</v>
      </c>
      <c r="E489" s="73" t="s">
        <v>81</v>
      </c>
      <c r="F489" s="73" t="s">
        <v>81</v>
      </c>
      <c r="G489" s="89" t="s">
        <v>986</v>
      </c>
      <c r="H489" s="94" t="s">
        <v>73</v>
      </c>
      <c r="I489" s="82" t="s">
        <v>72</v>
      </c>
      <c r="J489" s="74" t="s">
        <v>989</v>
      </c>
      <c r="K489" s="74" t="s">
        <v>989</v>
      </c>
      <c r="L489" s="94" t="str">
        <f t="shared" si="28"/>
        <v>Non Lead</v>
      </c>
      <c r="M489" s="110"/>
      <c r="N489" s="82"/>
      <c r="O489" s="82"/>
      <c r="P489" s="82"/>
      <c r="Q489" s="81"/>
      <c r="R489" s="82"/>
      <c r="S489" s="113" t="str">
        <f>IF(OR(B489="",$C$3="",$G$3=""),"ERROR",IF(AND(B489='Dropdown Answer Key'!$B$12,OR(E489="Lead",E489="U, May have L",E489="COM",E489="")),"Lead",IF(AND(B489='Dropdown Answer Key'!$B$12,OR(AND(E489="GALV",H489="Y"),AND(E489="GALV",H489="UN"),AND(E489="GALV",H489=""))),"GRR",IF(AND(B489='Dropdown Answer Key'!$B$12,E489="Unknown"),"Unknown SL",IF(AND(B489='Dropdown Answer Key'!$B$13,OR(F489="Lead",F489="U, May have L",F489="COM",F489="")),"Lead",IF(AND(B489='Dropdown Answer Key'!$B$13,OR(AND(F489="GALV",H489="Y"),AND(F489="GALV",H489="UN"),AND(F489="GALV",H489=""))),"GRR",IF(AND(B489='Dropdown Answer Key'!$B$13,F489="Unknown"),"Unknown SL",IF(AND(B489='Dropdown Answer Key'!$B$14,OR(E489="Lead",E489="U, May have L",E489="COM",E489="")),"Lead",IF(AND(B489='Dropdown Answer Key'!$B$14,OR(F489="Lead",F489="U, May have L",F489="COM",F489="")),"Lead",IF(AND(B489='Dropdown Answer Key'!$B$14,OR(AND(E489="GALV",H489="Y"),AND(E489="GALV",H489="UN"),AND(E489="GALV",H489=""),AND(F489="GALV",H489="Y"),AND(F489="GALV",H489="UN"),AND(F489="GALV",H489=""),AND(F489="GALV",I489="Y"),AND(F489="GALV",I489="UN"),AND(F489="GALV",I489=""))),"GRR",IF(AND(B489='Dropdown Answer Key'!$B$14,OR(E489="Unknown",F489="Unknown")),"Unknown SL","Non Lead")))))))))))</f>
        <v>Non Lead</v>
      </c>
      <c r="T489" s="114" t="str">
        <f>IF(OR(M489="",Q489="",S489="ERROR"),"BLANK",IF((AND(M489='Dropdown Answer Key'!$B$25,OR('Service Line Inventory'!S489="Lead",S489="Unknown SL"))),"Tier 1",IF(AND('Service Line Inventory'!M489='Dropdown Answer Key'!$B$26,OR('Service Line Inventory'!S489="Lead",S489="Unknown SL")),"Tier 2",IF(AND('Service Line Inventory'!M489='Dropdown Answer Key'!$B$27,OR('Service Line Inventory'!S489="Lead",S489="Unknown SL")),"Tier 2",IF('Service Line Inventory'!S489="GRR","Tier 3",IF((AND('Service Line Inventory'!M489='Dropdown Answer Key'!$B$25,'Service Line Inventory'!Q489='Dropdown Answer Key'!$M$25,O489='Dropdown Answer Key'!$G$27,'Service Line Inventory'!P489='Dropdown Answer Key'!$J$27,S489="Non Lead")),"Tier 4",IF((AND('Service Line Inventory'!M489='Dropdown Answer Key'!$B$25,'Service Line Inventory'!Q489='Dropdown Answer Key'!$M$25,O489='Dropdown Answer Key'!$G$27,S489="Non Lead")),"Tier 4",IF((AND('Service Line Inventory'!M489='Dropdown Answer Key'!$B$25,'Service Line Inventory'!Q489='Dropdown Answer Key'!$M$25,'Service Line Inventory'!P489='Dropdown Answer Key'!$J$27,S489="Non Lead")),"Tier 4","Tier 5"))))))))</f>
        <v>BLANK</v>
      </c>
      <c r="U489" s="115" t="str">
        <f t="shared" si="29"/>
        <v>NO</v>
      </c>
      <c r="V489" s="114" t="str">
        <f t="shared" si="30"/>
        <v>NO</v>
      </c>
      <c r="W489" s="114" t="str">
        <f t="shared" si="31"/>
        <v>NO</v>
      </c>
      <c r="X489" s="108"/>
      <c r="Y489" s="97"/>
      <c r="Z489" s="77"/>
    </row>
    <row r="490" spans="1:26" x14ac:dyDescent="0.3">
      <c r="A490" s="47">
        <v>28</v>
      </c>
      <c r="B490" s="73" t="s">
        <v>76</v>
      </c>
      <c r="C490" s="125" t="s">
        <v>669</v>
      </c>
      <c r="D490" s="73" t="s">
        <v>73</v>
      </c>
      <c r="E490" s="73" t="s">
        <v>81</v>
      </c>
      <c r="F490" s="73" t="s">
        <v>81</v>
      </c>
      <c r="G490" s="89" t="s">
        <v>986</v>
      </c>
      <c r="H490" s="94" t="s">
        <v>73</v>
      </c>
      <c r="I490" s="82" t="s">
        <v>72</v>
      </c>
      <c r="J490" s="74" t="s">
        <v>989</v>
      </c>
      <c r="K490" s="74" t="s">
        <v>989</v>
      </c>
      <c r="L490" s="93" t="str">
        <f t="shared" si="28"/>
        <v>Non Lead</v>
      </c>
      <c r="M490" s="109"/>
      <c r="N490" s="73"/>
      <c r="O490" s="73"/>
      <c r="P490" s="73"/>
      <c r="Q490" s="72"/>
      <c r="R490" s="73"/>
      <c r="S490" s="98" t="str">
        <f>IF(OR(B490="",$C$3="",$G$3=""),"ERROR",IF(AND(B490='Dropdown Answer Key'!$B$12,OR(E490="Lead",E490="U, May have L",E490="COM",E490="")),"Lead",IF(AND(B490='Dropdown Answer Key'!$B$12,OR(AND(E490="GALV",H490="Y"),AND(E490="GALV",H490="UN"),AND(E490="GALV",H490=""))),"GRR",IF(AND(B490='Dropdown Answer Key'!$B$12,E490="Unknown"),"Unknown SL",IF(AND(B490='Dropdown Answer Key'!$B$13,OR(F490="Lead",F490="U, May have L",F490="COM",F490="")),"Lead",IF(AND(B490='Dropdown Answer Key'!$B$13,OR(AND(F490="GALV",H490="Y"),AND(F490="GALV",H490="UN"),AND(F490="GALV",H490=""))),"GRR",IF(AND(B490='Dropdown Answer Key'!$B$13,F490="Unknown"),"Unknown SL",IF(AND(B490='Dropdown Answer Key'!$B$14,OR(E490="Lead",E490="U, May have L",E490="COM",E490="")),"Lead",IF(AND(B490='Dropdown Answer Key'!$B$14,OR(F490="Lead",F490="U, May have L",F490="COM",F490="")),"Lead",IF(AND(B490='Dropdown Answer Key'!$B$14,OR(AND(E490="GALV",H490="Y"),AND(E490="GALV",H490="UN"),AND(E490="GALV",H490=""),AND(F490="GALV",H490="Y"),AND(F490="GALV",H490="UN"),AND(F490="GALV",H490=""),AND(F490="GALV",I490="Y"),AND(F490="GALV",I490="UN"),AND(F490="GALV",I490=""))),"GRR",IF(AND(B490='Dropdown Answer Key'!$B$14,OR(E490="Unknown",F490="Unknown")),"Unknown SL","Non Lead")))))))))))</f>
        <v>Non Lead</v>
      </c>
      <c r="T490" s="75" t="str">
        <f>IF(OR(M490="",Q490="",S490="ERROR"),"BLANK",IF((AND(M490='Dropdown Answer Key'!$B$25,OR('Service Line Inventory'!S490="Lead",S490="Unknown SL"))),"Tier 1",IF(AND('Service Line Inventory'!M490='Dropdown Answer Key'!$B$26,OR('Service Line Inventory'!S490="Lead",S490="Unknown SL")),"Tier 2",IF(AND('Service Line Inventory'!M490='Dropdown Answer Key'!$B$27,OR('Service Line Inventory'!S490="Lead",S490="Unknown SL")),"Tier 2",IF('Service Line Inventory'!S490="GRR","Tier 3",IF((AND('Service Line Inventory'!M490='Dropdown Answer Key'!$B$25,'Service Line Inventory'!Q490='Dropdown Answer Key'!$M$25,O490='Dropdown Answer Key'!$G$27,'Service Line Inventory'!P490='Dropdown Answer Key'!$J$27,S490="Non Lead")),"Tier 4",IF((AND('Service Line Inventory'!M490='Dropdown Answer Key'!$B$25,'Service Line Inventory'!Q490='Dropdown Answer Key'!$M$25,O490='Dropdown Answer Key'!$G$27,S490="Non Lead")),"Tier 4",IF((AND('Service Line Inventory'!M490='Dropdown Answer Key'!$B$25,'Service Line Inventory'!Q490='Dropdown Answer Key'!$M$25,'Service Line Inventory'!P490='Dropdown Answer Key'!$J$27,S490="Non Lead")),"Tier 4","Tier 5"))))))))</f>
        <v>BLANK</v>
      </c>
      <c r="U490" s="101" t="str">
        <f t="shared" si="29"/>
        <v>NO</v>
      </c>
      <c r="V490" s="75" t="str">
        <f t="shared" si="30"/>
        <v>NO</v>
      </c>
      <c r="W490" s="75" t="str">
        <f t="shared" si="31"/>
        <v>NO</v>
      </c>
      <c r="X490" s="107"/>
      <c r="Y490" s="76"/>
      <c r="Z490" s="77"/>
    </row>
    <row r="491" spans="1:26" x14ac:dyDescent="0.3">
      <c r="A491" s="47">
        <v>32</v>
      </c>
      <c r="B491" s="73" t="s">
        <v>76</v>
      </c>
      <c r="C491" s="125" t="s">
        <v>670</v>
      </c>
      <c r="D491" s="73" t="s">
        <v>73</v>
      </c>
      <c r="E491" s="73" t="s">
        <v>81</v>
      </c>
      <c r="F491" s="73" t="s">
        <v>81</v>
      </c>
      <c r="G491" s="89" t="s">
        <v>986</v>
      </c>
      <c r="H491" s="94" t="s">
        <v>73</v>
      </c>
      <c r="I491" s="82" t="s">
        <v>72</v>
      </c>
      <c r="J491" s="74" t="s">
        <v>989</v>
      </c>
      <c r="K491" s="74" t="s">
        <v>989</v>
      </c>
      <c r="L491" s="94" t="str">
        <f t="shared" si="28"/>
        <v>Non Lead</v>
      </c>
      <c r="M491" s="110"/>
      <c r="N491" s="82"/>
      <c r="O491" s="82"/>
      <c r="P491" s="82"/>
      <c r="Q491" s="81"/>
      <c r="R491" s="82"/>
      <c r="S491" s="113" t="str">
        <f>IF(OR(B491="",$C$3="",$G$3=""),"ERROR",IF(AND(B491='Dropdown Answer Key'!$B$12,OR(E491="Lead",E491="U, May have L",E491="COM",E491="")),"Lead",IF(AND(B491='Dropdown Answer Key'!$B$12,OR(AND(E491="GALV",H491="Y"),AND(E491="GALV",H491="UN"),AND(E491="GALV",H491=""))),"GRR",IF(AND(B491='Dropdown Answer Key'!$B$12,E491="Unknown"),"Unknown SL",IF(AND(B491='Dropdown Answer Key'!$B$13,OR(F491="Lead",F491="U, May have L",F491="COM",F491="")),"Lead",IF(AND(B491='Dropdown Answer Key'!$B$13,OR(AND(F491="GALV",H491="Y"),AND(F491="GALV",H491="UN"),AND(F491="GALV",H491=""))),"GRR",IF(AND(B491='Dropdown Answer Key'!$B$13,F491="Unknown"),"Unknown SL",IF(AND(B491='Dropdown Answer Key'!$B$14,OR(E491="Lead",E491="U, May have L",E491="COM",E491="")),"Lead",IF(AND(B491='Dropdown Answer Key'!$B$14,OR(F491="Lead",F491="U, May have L",F491="COM",F491="")),"Lead",IF(AND(B491='Dropdown Answer Key'!$B$14,OR(AND(E491="GALV",H491="Y"),AND(E491="GALV",H491="UN"),AND(E491="GALV",H491=""),AND(F491="GALV",H491="Y"),AND(F491="GALV",H491="UN"),AND(F491="GALV",H491=""),AND(F491="GALV",I491="Y"),AND(F491="GALV",I491="UN"),AND(F491="GALV",I491=""))),"GRR",IF(AND(B491='Dropdown Answer Key'!$B$14,OR(E491="Unknown",F491="Unknown")),"Unknown SL","Non Lead")))))))))))</f>
        <v>Non Lead</v>
      </c>
      <c r="T491" s="114" t="str">
        <f>IF(OR(M491="",Q491="",S491="ERROR"),"BLANK",IF((AND(M491='Dropdown Answer Key'!$B$25,OR('Service Line Inventory'!S491="Lead",S491="Unknown SL"))),"Tier 1",IF(AND('Service Line Inventory'!M491='Dropdown Answer Key'!$B$26,OR('Service Line Inventory'!S491="Lead",S491="Unknown SL")),"Tier 2",IF(AND('Service Line Inventory'!M491='Dropdown Answer Key'!$B$27,OR('Service Line Inventory'!S491="Lead",S491="Unknown SL")),"Tier 2",IF('Service Line Inventory'!S491="GRR","Tier 3",IF((AND('Service Line Inventory'!M491='Dropdown Answer Key'!$B$25,'Service Line Inventory'!Q491='Dropdown Answer Key'!$M$25,O491='Dropdown Answer Key'!$G$27,'Service Line Inventory'!P491='Dropdown Answer Key'!$J$27,S491="Non Lead")),"Tier 4",IF((AND('Service Line Inventory'!M491='Dropdown Answer Key'!$B$25,'Service Line Inventory'!Q491='Dropdown Answer Key'!$M$25,O491='Dropdown Answer Key'!$G$27,S491="Non Lead")),"Tier 4",IF((AND('Service Line Inventory'!M491='Dropdown Answer Key'!$B$25,'Service Line Inventory'!Q491='Dropdown Answer Key'!$M$25,'Service Line Inventory'!P491='Dropdown Answer Key'!$J$27,S491="Non Lead")),"Tier 4","Tier 5"))))))))</f>
        <v>BLANK</v>
      </c>
      <c r="U491" s="115" t="str">
        <f t="shared" si="29"/>
        <v>NO</v>
      </c>
      <c r="V491" s="114" t="str">
        <f t="shared" si="30"/>
        <v>NO</v>
      </c>
      <c r="W491" s="114" t="str">
        <f t="shared" si="31"/>
        <v>NO</v>
      </c>
      <c r="X491" s="108"/>
      <c r="Y491" s="97"/>
      <c r="Z491" s="77"/>
    </row>
    <row r="492" spans="1:26" x14ac:dyDescent="0.3">
      <c r="A492" s="47">
        <v>33</v>
      </c>
      <c r="B492" s="73" t="s">
        <v>76</v>
      </c>
      <c r="C492" s="125" t="s">
        <v>1028</v>
      </c>
      <c r="D492" s="73" t="s">
        <v>73</v>
      </c>
      <c r="E492" s="73" t="s">
        <v>81</v>
      </c>
      <c r="F492" s="73" t="s">
        <v>81</v>
      </c>
      <c r="G492" s="89" t="s">
        <v>986</v>
      </c>
      <c r="H492" s="94" t="s">
        <v>73</v>
      </c>
      <c r="I492" s="82" t="s">
        <v>72</v>
      </c>
      <c r="J492" s="74" t="s">
        <v>989</v>
      </c>
      <c r="K492" s="74" t="s">
        <v>989</v>
      </c>
      <c r="L492" s="93" t="str">
        <f t="shared" si="28"/>
        <v>Non Lead</v>
      </c>
      <c r="M492" s="109"/>
      <c r="N492" s="73"/>
      <c r="O492" s="73"/>
      <c r="P492" s="73"/>
      <c r="Q492" s="72"/>
      <c r="R492" s="73"/>
      <c r="S492" s="98" t="str">
        <f>IF(OR(B492="",$C$3="",$G$3=""),"ERROR",IF(AND(B492='Dropdown Answer Key'!$B$12,OR(E492="Lead",E492="U, May have L",E492="COM",E492="")),"Lead",IF(AND(B492='Dropdown Answer Key'!$B$12,OR(AND(E492="GALV",H492="Y"),AND(E492="GALV",H492="UN"),AND(E492="GALV",H492=""))),"GRR",IF(AND(B492='Dropdown Answer Key'!$B$12,E492="Unknown"),"Unknown SL",IF(AND(B492='Dropdown Answer Key'!$B$13,OR(F492="Lead",F492="U, May have L",F492="COM",F492="")),"Lead",IF(AND(B492='Dropdown Answer Key'!$B$13,OR(AND(F492="GALV",H492="Y"),AND(F492="GALV",H492="UN"),AND(F492="GALV",H492=""))),"GRR",IF(AND(B492='Dropdown Answer Key'!$B$13,F492="Unknown"),"Unknown SL",IF(AND(B492='Dropdown Answer Key'!$B$14,OR(E492="Lead",E492="U, May have L",E492="COM",E492="")),"Lead",IF(AND(B492='Dropdown Answer Key'!$B$14,OR(F492="Lead",F492="U, May have L",F492="COM",F492="")),"Lead",IF(AND(B492='Dropdown Answer Key'!$B$14,OR(AND(E492="GALV",H492="Y"),AND(E492="GALV",H492="UN"),AND(E492="GALV",H492=""),AND(F492="GALV",H492="Y"),AND(F492="GALV",H492="UN"),AND(F492="GALV",H492=""),AND(F492="GALV",I492="Y"),AND(F492="GALV",I492="UN"),AND(F492="GALV",I492=""))),"GRR",IF(AND(B492='Dropdown Answer Key'!$B$14,OR(E492="Unknown",F492="Unknown")),"Unknown SL","Non Lead")))))))))))</f>
        <v>Non Lead</v>
      </c>
      <c r="T492" s="75" t="str">
        <f>IF(OR(M492="",Q492="",S492="ERROR"),"BLANK",IF((AND(M492='Dropdown Answer Key'!$B$25,OR('Service Line Inventory'!S492="Lead",S492="Unknown SL"))),"Tier 1",IF(AND('Service Line Inventory'!M492='Dropdown Answer Key'!$B$26,OR('Service Line Inventory'!S492="Lead",S492="Unknown SL")),"Tier 2",IF(AND('Service Line Inventory'!M492='Dropdown Answer Key'!$B$27,OR('Service Line Inventory'!S492="Lead",S492="Unknown SL")),"Tier 2",IF('Service Line Inventory'!S492="GRR","Tier 3",IF((AND('Service Line Inventory'!M492='Dropdown Answer Key'!$B$25,'Service Line Inventory'!Q492='Dropdown Answer Key'!$M$25,O492='Dropdown Answer Key'!$G$27,'Service Line Inventory'!P492='Dropdown Answer Key'!$J$27,S492="Non Lead")),"Tier 4",IF((AND('Service Line Inventory'!M492='Dropdown Answer Key'!$B$25,'Service Line Inventory'!Q492='Dropdown Answer Key'!$M$25,O492='Dropdown Answer Key'!$G$27,S492="Non Lead")),"Tier 4",IF((AND('Service Line Inventory'!M492='Dropdown Answer Key'!$B$25,'Service Line Inventory'!Q492='Dropdown Answer Key'!$M$25,'Service Line Inventory'!P492='Dropdown Answer Key'!$J$27,S492="Non Lead")),"Tier 4","Tier 5"))))))))</f>
        <v>BLANK</v>
      </c>
      <c r="U492" s="101" t="str">
        <f t="shared" si="29"/>
        <v>NO</v>
      </c>
      <c r="V492" s="75" t="str">
        <f t="shared" si="30"/>
        <v>NO</v>
      </c>
      <c r="W492" s="75" t="str">
        <f t="shared" si="31"/>
        <v>NO</v>
      </c>
      <c r="X492" s="107"/>
      <c r="Y492" s="76"/>
      <c r="Z492" s="77"/>
    </row>
    <row r="493" spans="1:26" x14ac:dyDescent="0.3">
      <c r="A493" s="47">
        <v>34</v>
      </c>
      <c r="B493" s="73" t="s">
        <v>76</v>
      </c>
      <c r="C493" s="125" t="s">
        <v>671</v>
      </c>
      <c r="D493" s="73" t="s">
        <v>73</v>
      </c>
      <c r="E493" s="73" t="s">
        <v>81</v>
      </c>
      <c r="F493" s="73" t="s">
        <v>81</v>
      </c>
      <c r="G493" s="89" t="s">
        <v>986</v>
      </c>
      <c r="H493" s="94" t="s">
        <v>73</v>
      </c>
      <c r="I493" s="82" t="s">
        <v>72</v>
      </c>
      <c r="J493" s="74" t="s">
        <v>989</v>
      </c>
      <c r="K493" s="74" t="s">
        <v>989</v>
      </c>
      <c r="L493" s="94" t="str">
        <f t="shared" si="28"/>
        <v>Non Lead</v>
      </c>
      <c r="M493" s="110"/>
      <c r="N493" s="82"/>
      <c r="O493" s="82"/>
      <c r="P493" s="82"/>
      <c r="Q493" s="81"/>
      <c r="R493" s="82"/>
      <c r="S493" s="113" t="str">
        <f>IF(OR(B493="",$C$3="",$G$3=""),"ERROR",IF(AND(B493='Dropdown Answer Key'!$B$12,OR(E493="Lead",E493="U, May have L",E493="COM",E493="")),"Lead",IF(AND(B493='Dropdown Answer Key'!$B$12,OR(AND(E493="GALV",H493="Y"),AND(E493="GALV",H493="UN"),AND(E493="GALV",H493=""))),"GRR",IF(AND(B493='Dropdown Answer Key'!$B$12,E493="Unknown"),"Unknown SL",IF(AND(B493='Dropdown Answer Key'!$B$13,OR(F493="Lead",F493="U, May have L",F493="COM",F493="")),"Lead",IF(AND(B493='Dropdown Answer Key'!$B$13,OR(AND(F493="GALV",H493="Y"),AND(F493="GALV",H493="UN"),AND(F493="GALV",H493=""))),"GRR",IF(AND(B493='Dropdown Answer Key'!$B$13,F493="Unknown"),"Unknown SL",IF(AND(B493='Dropdown Answer Key'!$B$14,OR(E493="Lead",E493="U, May have L",E493="COM",E493="")),"Lead",IF(AND(B493='Dropdown Answer Key'!$B$14,OR(F493="Lead",F493="U, May have L",F493="COM",F493="")),"Lead",IF(AND(B493='Dropdown Answer Key'!$B$14,OR(AND(E493="GALV",H493="Y"),AND(E493="GALV",H493="UN"),AND(E493="GALV",H493=""),AND(F493="GALV",H493="Y"),AND(F493="GALV",H493="UN"),AND(F493="GALV",H493=""),AND(F493="GALV",I493="Y"),AND(F493="GALV",I493="UN"),AND(F493="GALV",I493=""))),"GRR",IF(AND(B493='Dropdown Answer Key'!$B$14,OR(E493="Unknown",F493="Unknown")),"Unknown SL","Non Lead")))))))))))</f>
        <v>Non Lead</v>
      </c>
      <c r="T493" s="114" t="str">
        <f>IF(OR(M493="",Q493="",S493="ERROR"),"BLANK",IF((AND(M493='Dropdown Answer Key'!$B$25,OR('Service Line Inventory'!S493="Lead",S493="Unknown SL"))),"Tier 1",IF(AND('Service Line Inventory'!M493='Dropdown Answer Key'!$B$26,OR('Service Line Inventory'!S493="Lead",S493="Unknown SL")),"Tier 2",IF(AND('Service Line Inventory'!M493='Dropdown Answer Key'!$B$27,OR('Service Line Inventory'!S493="Lead",S493="Unknown SL")),"Tier 2",IF('Service Line Inventory'!S493="GRR","Tier 3",IF((AND('Service Line Inventory'!M493='Dropdown Answer Key'!$B$25,'Service Line Inventory'!Q493='Dropdown Answer Key'!$M$25,O493='Dropdown Answer Key'!$G$27,'Service Line Inventory'!P493='Dropdown Answer Key'!$J$27,S493="Non Lead")),"Tier 4",IF((AND('Service Line Inventory'!M493='Dropdown Answer Key'!$B$25,'Service Line Inventory'!Q493='Dropdown Answer Key'!$M$25,O493='Dropdown Answer Key'!$G$27,S493="Non Lead")),"Tier 4",IF((AND('Service Line Inventory'!M493='Dropdown Answer Key'!$B$25,'Service Line Inventory'!Q493='Dropdown Answer Key'!$M$25,'Service Line Inventory'!P493='Dropdown Answer Key'!$J$27,S493="Non Lead")),"Tier 4","Tier 5"))))))))</f>
        <v>BLANK</v>
      </c>
      <c r="U493" s="115" t="str">
        <f t="shared" si="29"/>
        <v>NO</v>
      </c>
      <c r="V493" s="114" t="str">
        <f t="shared" si="30"/>
        <v>NO</v>
      </c>
      <c r="W493" s="114" t="str">
        <f t="shared" si="31"/>
        <v>NO</v>
      </c>
      <c r="X493" s="108"/>
      <c r="Y493" s="97"/>
      <c r="Z493" s="77"/>
    </row>
    <row r="494" spans="1:26" x14ac:dyDescent="0.3">
      <c r="A494" s="47">
        <v>36</v>
      </c>
      <c r="B494" s="73" t="s">
        <v>76</v>
      </c>
      <c r="C494" s="125" t="s">
        <v>1029</v>
      </c>
      <c r="D494" s="73" t="s">
        <v>73</v>
      </c>
      <c r="E494" s="73" t="s">
        <v>81</v>
      </c>
      <c r="F494" s="73" t="s">
        <v>81</v>
      </c>
      <c r="G494" s="89" t="s">
        <v>986</v>
      </c>
      <c r="H494" s="94" t="s">
        <v>73</v>
      </c>
      <c r="I494" s="82" t="s">
        <v>72</v>
      </c>
      <c r="J494" s="74" t="s">
        <v>989</v>
      </c>
      <c r="K494" s="74" t="s">
        <v>989</v>
      </c>
      <c r="L494" s="93" t="str">
        <f t="shared" si="28"/>
        <v>Non Lead</v>
      </c>
      <c r="M494" s="109"/>
      <c r="N494" s="73"/>
      <c r="O494" s="73"/>
      <c r="P494" s="73"/>
      <c r="Q494" s="72"/>
      <c r="R494" s="73"/>
      <c r="S494" s="98" t="str">
        <f>IF(OR(B494="",$C$3="",$G$3=""),"ERROR",IF(AND(B494='Dropdown Answer Key'!$B$12,OR(E494="Lead",E494="U, May have L",E494="COM",E494="")),"Lead",IF(AND(B494='Dropdown Answer Key'!$B$12,OR(AND(E494="GALV",H494="Y"),AND(E494="GALV",H494="UN"),AND(E494="GALV",H494=""))),"GRR",IF(AND(B494='Dropdown Answer Key'!$B$12,E494="Unknown"),"Unknown SL",IF(AND(B494='Dropdown Answer Key'!$B$13,OR(F494="Lead",F494="U, May have L",F494="COM",F494="")),"Lead",IF(AND(B494='Dropdown Answer Key'!$B$13,OR(AND(F494="GALV",H494="Y"),AND(F494="GALV",H494="UN"),AND(F494="GALV",H494=""))),"GRR",IF(AND(B494='Dropdown Answer Key'!$B$13,F494="Unknown"),"Unknown SL",IF(AND(B494='Dropdown Answer Key'!$B$14,OR(E494="Lead",E494="U, May have L",E494="COM",E494="")),"Lead",IF(AND(B494='Dropdown Answer Key'!$B$14,OR(F494="Lead",F494="U, May have L",F494="COM",F494="")),"Lead",IF(AND(B494='Dropdown Answer Key'!$B$14,OR(AND(E494="GALV",H494="Y"),AND(E494="GALV",H494="UN"),AND(E494="GALV",H494=""),AND(F494="GALV",H494="Y"),AND(F494="GALV",H494="UN"),AND(F494="GALV",H494=""),AND(F494="GALV",I494="Y"),AND(F494="GALV",I494="UN"),AND(F494="GALV",I494=""))),"GRR",IF(AND(B494='Dropdown Answer Key'!$B$14,OR(E494="Unknown",F494="Unknown")),"Unknown SL","Non Lead")))))))))))</f>
        <v>Non Lead</v>
      </c>
      <c r="T494" s="75" t="str">
        <f>IF(OR(M494="",Q494="",S494="ERROR"),"BLANK",IF((AND(M494='Dropdown Answer Key'!$B$25,OR('Service Line Inventory'!S494="Lead",S494="Unknown SL"))),"Tier 1",IF(AND('Service Line Inventory'!M494='Dropdown Answer Key'!$B$26,OR('Service Line Inventory'!S494="Lead",S494="Unknown SL")),"Tier 2",IF(AND('Service Line Inventory'!M494='Dropdown Answer Key'!$B$27,OR('Service Line Inventory'!S494="Lead",S494="Unknown SL")),"Tier 2",IF('Service Line Inventory'!S494="GRR","Tier 3",IF((AND('Service Line Inventory'!M494='Dropdown Answer Key'!$B$25,'Service Line Inventory'!Q494='Dropdown Answer Key'!$M$25,O494='Dropdown Answer Key'!$G$27,'Service Line Inventory'!P494='Dropdown Answer Key'!$J$27,S494="Non Lead")),"Tier 4",IF((AND('Service Line Inventory'!M494='Dropdown Answer Key'!$B$25,'Service Line Inventory'!Q494='Dropdown Answer Key'!$M$25,O494='Dropdown Answer Key'!$G$27,S494="Non Lead")),"Tier 4",IF((AND('Service Line Inventory'!M494='Dropdown Answer Key'!$B$25,'Service Line Inventory'!Q494='Dropdown Answer Key'!$M$25,'Service Line Inventory'!P494='Dropdown Answer Key'!$J$27,S494="Non Lead")),"Tier 4","Tier 5"))))))))</f>
        <v>BLANK</v>
      </c>
      <c r="U494" s="101" t="str">
        <f t="shared" si="29"/>
        <v>NO</v>
      </c>
      <c r="V494" s="75" t="str">
        <f t="shared" si="30"/>
        <v>NO</v>
      </c>
      <c r="W494" s="75" t="str">
        <f t="shared" si="31"/>
        <v>NO</v>
      </c>
      <c r="X494" s="107"/>
      <c r="Y494" s="76"/>
      <c r="Z494" s="77"/>
    </row>
    <row r="495" spans="1:26" x14ac:dyDescent="0.3">
      <c r="A495" s="47">
        <v>38</v>
      </c>
      <c r="B495" s="73" t="s">
        <v>76</v>
      </c>
      <c r="C495" s="125" t="s">
        <v>672</v>
      </c>
      <c r="D495" s="73" t="s">
        <v>73</v>
      </c>
      <c r="E495" s="73" t="s">
        <v>81</v>
      </c>
      <c r="F495" s="73" t="s">
        <v>81</v>
      </c>
      <c r="G495" s="89" t="s">
        <v>986</v>
      </c>
      <c r="H495" s="94" t="s">
        <v>73</v>
      </c>
      <c r="I495" s="82" t="s">
        <v>72</v>
      </c>
      <c r="J495" s="74" t="s">
        <v>989</v>
      </c>
      <c r="K495" s="74" t="s">
        <v>989</v>
      </c>
      <c r="L495" s="94" t="str">
        <f t="shared" si="28"/>
        <v>Non Lead</v>
      </c>
      <c r="M495" s="110"/>
      <c r="N495" s="82"/>
      <c r="O495" s="82"/>
      <c r="P495" s="82"/>
      <c r="Q495" s="81"/>
      <c r="R495" s="82"/>
      <c r="S495" s="113" t="str">
        <f>IF(OR(B495="",$C$3="",$G$3=""),"ERROR",IF(AND(B495='Dropdown Answer Key'!$B$12,OR(E495="Lead",E495="U, May have L",E495="COM",E495="")),"Lead",IF(AND(B495='Dropdown Answer Key'!$B$12,OR(AND(E495="GALV",H495="Y"),AND(E495="GALV",H495="UN"),AND(E495="GALV",H495=""))),"GRR",IF(AND(B495='Dropdown Answer Key'!$B$12,E495="Unknown"),"Unknown SL",IF(AND(B495='Dropdown Answer Key'!$B$13,OR(F495="Lead",F495="U, May have L",F495="COM",F495="")),"Lead",IF(AND(B495='Dropdown Answer Key'!$B$13,OR(AND(F495="GALV",H495="Y"),AND(F495="GALV",H495="UN"),AND(F495="GALV",H495=""))),"GRR",IF(AND(B495='Dropdown Answer Key'!$B$13,F495="Unknown"),"Unknown SL",IF(AND(B495='Dropdown Answer Key'!$B$14,OR(E495="Lead",E495="U, May have L",E495="COM",E495="")),"Lead",IF(AND(B495='Dropdown Answer Key'!$B$14,OR(F495="Lead",F495="U, May have L",F495="COM",F495="")),"Lead",IF(AND(B495='Dropdown Answer Key'!$B$14,OR(AND(E495="GALV",H495="Y"),AND(E495="GALV",H495="UN"),AND(E495="GALV",H495=""),AND(F495="GALV",H495="Y"),AND(F495="GALV",H495="UN"),AND(F495="GALV",H495=""),AND(F495="GALV",I495="Y"),AND(F495="GALV",I495="UN"),AND(F495="GALV",I495=""))),"GRR",IF(AND(B495='Dropdown Answer Key'!$B$14,OR(E495="Unknown",F495="Unknown")),"Unknown SL","Non Lead")))))))))))</f>
        <v>Non Lead</v>
      </c>
      <c r="T495" s="114" t="str">
        <f>IF(OR(M495="",Q495="",S495="ERROR"),"BLANK",IF((AND(M495='Dropdown Answer Key'!$B$25,OR('Service Line Inventory'!S495="Lead",S495="Unknown SL"))),"Tier 1",IF(AND('Service Line Inventory'!M495='Dropdown Answer Key'!$B$26,OR('Service Line Inventory'!S495="Lead",S495="Unknown SL")),"Tier 2",IF(AND('Service Line Inventory'!M495='Dropdown Answer Key'!$B$27,OR('Service Line Inventory'!S495="Lead",S495="Unknown SL")),"Tier 2",IF('Service Line Inventory'!S495="GRR","Tier 3",IF((AND('Service Line Inventory'!M495='Dropdown Answer Key'!$B$25,'Service Line Inventory'!Q495='Dropdown Answer Key'!$M$25,O495='Dropdown Answer Key'!$G$27,'Service Line Inventory'!P495='Dropdown Answer Key'!$J$27,S495="Non Lead")),"Tier 4",IF((AND('Service Line Inventory'!M495='Dropdown Answer Key'!$B$25,'Service Line Inventory'!Q495='Dropdown Answer Key'!$M$25,O495='Dropdown Answer Key'!$G$27,S495="Non Lead")),"Tier 4",IF((AND('Service Line Inventory'!M495='Dropdown Answer Key'!$B$25,'Service Line Inventory'!Q495='Dropdown Answer Key'!$M$25,'Service Line Inventory'!P495='Dropdown Answer Key'!$J$27,S495="Non Lead")),"Tier 4","Tier 5"))))))))</f>
        <v>BLANK</v>
      </c>
      <c r="U495" s="115" t="str">
        <f t="shared" si="29"/>
        <v>NO</v>
      </c>
      <c r="V495" s="114" t="str">
        <f t="shared" si="30"/>
        <v>NO</v>
      </c>
      <c r="W495" s="114" t="str">
        <f t="shared" si="31"/>
        <v>NO</v>
      </c>
      <c r="X495" s="108"/>
      <c r="Y495" s="97"/>
      <c r="Z495" s="77"/>
    </row>
    <row r="496" spans="1:26" x14ac:dyDescent="0.3">
      <c r="A496" s="47">
        <v>39</v>
      </c>
      <c r="B496" s="73" t="s">
        <v>76</v>
      </c>
      <c r="C496" s="125" t="s">
        <v>1030</v>
      </c>
      <c r="D496" s="73" t="s">
        <v>73</v>
      </c>
      <c r="E496" s="73" t="s">
        <v>81</v>
      </c>
      <c r="F496" s="73" t="s">
        <v>81</v>
      </c>
      <c r="G496" s="89" t="s">
        <v>986</v>
      </c>
      <c r="H496" s="94" t="s">
        <v>73</v>
      </c>
      <c r="I496" s="82" t="s">
        <v>72</v>
      </c>
      <c r="J496" s="74" t="s">
        <v>989</v>
      </c>
      <c r="K496" s="74" t="s">
        <v>989</v>
      </c>
      <c r="L496" s="93" t="str">
        <f t="shared" si="28"/>
        <v>Non Lead</v>
      </c>
      <c r="M496" s="109"/>
      <c r="N496" s="73"/>
      <c r="O496" s="73"/>
      <c r="P496" s="73"/>
      <c r="Q496" s="72"/>
      <c r="R496" s="73"/>
      <c r="S496" s="98" t="str">
        <f>IF(OR(B496="",$C$3="",$G$3=""),"ERROR",IF(AND(B496='Dropdown Answer Key'!$B$12,OR(E496="Lead",E496="U, May have L",E496="COM",E496="")),"Lead",IF(AND(B496='Dropdown Answer Key'!$B$12,OR(AND(E496="GALV",H496="Y"),AND(E496="GALV",H496="UN"),AND(E496="GALV",H496=""))),"GRR",IF(AND(B496='Dropdown Answer Key'!$B$12,E496="Unknown"),"Unknown SL",IF(AND(B496='Dropdown Answer Key'!$B$13,OR(F496="Lead",F496="U, May have L",F496="COM",F496="")),"Lead",IF(AND(B496='Dropdown Answer Key'!$B$13,OR(AND(F496="GALV",H496="Y"),AND(F496="GALV",H496="UN"),AND(F496="GALV",H496=""))),"GRR",IF(AND(B496='Dropdown Answer Key'!$B$13,F496="Unknown"),"Unknown SL",IF(AND(B496='Dropdown Answer Key'!$B$14,OR(E496="Lead",E496="U, May have L",E496="COM",E496="")),"Lead",IF(AND(B496='Dropdown Answer Key'!$B$14,OR(F496="Lead",F496="U, May have L",F496="COM",F496="")),"Lead",IF(AND(B496='Dropdown Answer Key'!$B$14,OR(AND(E496="GALV",H496="Y"),AND(E496="GALV",H496="UN"),AND(E496="GALV",H496=""),AND(F496="GALV",H496="Y"),AND(F496="GALV",H496="UN"),AND(F496="GALV",H496=""),AND(F496="GALV",I496="Y"),AND(F496="GALV",I496="UN"),AND(F496="GALV",I496=""))),"GRR",IF(AND(B496='Dropdown Answer Key'!$B$14,OR(E496="Unknown",F496="Unknown")),"Unknown SL","Non Lead")))))))))))</f>
        <v>Non Lead</v>
      </c>
      <c r="T496" s="75" t="str">
        <f>IF(OR(M496="",Q496="",S496="ERROR"),"BLANK",IF((AND(M496='Dropdown Answer Key'!$B$25,OR('Service Line Inventory'!S496="Lead",S496="Unknown SL"))),"Tier 1",IF(AND('Service Line Inventory'!M496='Dropdown Answer Key'!$B$26,OR('Service Line Inventory'!S496="Lead",S496="Unknown SL")),"Tier 2",IF(AND('Service Line Inventory'!M496='Dropdown Answer Key'!$B$27,OR('Service Line Inventory'!S496="Lead",S496="Unknown SL")),"Tier 2",IF('Service Line Inventory'!S496="GRR","Tier 3",IF((AND('Service Line Inventory'!M496='Dropdown Answer Key'!$B$25,'Service Line Inventory'!Q496='Dropdown Answer Key'!$M$25,O496='Dropdown Answer Key'!$G$27,'Service Line Inventory'!P496='Dropdown Answer Key'!$J$27,S496="Non Lead")),"Tier 4",IF((AND('Service Line Inventory'!M496='Dropdown Answer Key'!$B$25,'Service Line Inventory'!Q496='Dropdown Answer Key'!$M$25,O496='Dropdown Answer Key'!$G$27,S496="Non Lead")),"Tier 4",IF((AND('Service Line Inventory'!M496='Dropdown Answer Key'!$B$25,'Service Line Inventory'!Q496='Dropdown Answer Key'!$M$25,'Service Line Inventory'!P496='Dropdown Answer Key'!$J$27,S496="Non Lead")),"Tier 4","Tier 5"))))))))</f>
        <v>BLANK</v>
      </c>
      <c r="U496" s="101" t="str">
        <f t="shared" si="29"/>
        <v>NO</v>
      </c>
      <c r="V496" s="75" t="str">
        <f t="shared" si="30"/>
        <v>NO</v>
      </c>
      <c r="W496" s="75" t="str">
        <f t="shared" si="31"/>
        <v>NO</v>
      </c>
      <c r="X496" s="107"/>
      <c r="Y496" s="76"/>
      <c r="Z496" s="77"/>
    </row>
    <row r="497" spans="1:26" x14ac:dyDescent="0.3">
      <c r="A497" s="47">
        <v>40</v>
      </c>
      <c r="B497" s="73" t="s">
        <v>76</v>
      </c>
      <c r="C497" s="125" t="s">
        <v>673</v>
      </c>
      <c r="D497" s="73" t="s">
        <v>73</v>
      </c>
      <c r="E497" s="73" t="s">
        <v>81</v>
      </c>
      <c r="F497" s="73" t="s">
        <v>81</v>
      </c>
      <c r="G497" s="89" t="s">
        <v>986</v>
      </c>
      <c r="H497" s="94" t="s">
        <v>73</v>
      </c>
      <c r="I497" s="82" t="s">
        <v>72</v>
      </c>
      <c r="J497" s="74" t="s">
        <v>989</v>
      </c>
      <c r="K497" s="74" t="s">
        <v>989</v>
      </c>
      <c r="L497" s="94" t="str">
        <f t="shared" si="28"/>
        <v>Non Lead</v>
      </c>
      <c r="M497" s="110"/>
      <c r="N497" s="82"/>
      <c r="O497" s="82"/>
      <c r="P497" s="82"/>
      <c r="Q497" s="81"/>
      <c r="R497" s="82"/>
      <c r="S497" s="113" t="str">
        <f>IF(OR(B497="",$C$3="",$G$3=""),"ERROR",IF(AND(B497='Dropdown Answer Key'!$B$12,OR(E497="Lead",E497="U, May have L",E497="COM",E497="")),"Lead",IF(AND(B497='Dropdown Answer Key'!$B$12,OR(AND(E497="GALV",H497="Y"),AND(E497="GALV",H497="UN"),AND(E497="GALV",H497=""))),"GRR",IF(AND(B497='Dropdown Answer Key'!$B$12,E497="Unknown"),"Unknown SL",IF(AND(B497='Dropdown Answer Key'!$B$13,OR(F497="Lead",F497="U, May have L",F497="COM",F497="")),"Lead",IF(AND(B497='Dropdown Answer Key'!$B$13,OR(AND(F497="GALV",H497="Y"),AND(F497="GALV",H497="UN"),AND(F497="GALV",H497=""))),"GRR",IF(AND(B497='Dropdown Answer Key'!$B$13,F497="Unknown"),"Unknown SL",IF(AND(B497='Dropdown Answer Key'!$B$14,OR(E497="Lead",E497="U, May have L",E497="COM",E497="")),"Lead",IF(AND(B497='Dropdown Answer Key'!$B$14,OR(F497="Lead",F497="U, May have L",F497="COM",F497="")),"Lead",IF(AND(B497='Dropdown Answer Key'!$B$14,OR(AND(E497="GALV",H497="Y"),AND(E497="GALV",H497="UN"),AND(E497="GALV",H497=""),AND(F497="GALV",H497="Y"),AND(F497="GALV",H497="UN"),AND(F497="GALV",H497=""),AND(F497="GALV",I497="Y"),AND(F497="GALV",I497="UN"),AND(F497="GALV",I497=""))),"GRR",IF(AND(B497='Dropdown Answer Key'!$B$14,OR(E497="Unknown",F497="Unknown")),"Unknown SL","Non Lead")))))))))))</f>
        <v>Non Lead</v>
      </c>
      <c r="T497" s="114" t="str">
        <f>IF(OR(M497="",Q497="",S497="ERROR"),"BLANK",IF((AND(M497='Dropdown Answer Key'!$B$25,OR('Service Line Inventory'!S497="Lead",S497="Unknown SL"))),"Tier 1",IF(AND('Service Line Inventory'!M497='Dropdown Answer Key'!$B$26,OR('Service Line Inventory'!S497="Lead",S497="Unknown SL")),"Tier 2",IF(AND('Service Line Inventory'!M497='Dropdown Answer Key'!$B$27,OR('Service Line Inventory'!S497="Lead",S497="Unknown SL")),"Tier 2",IF('Service Line Inventory'!S497="GRR","Tier 3",IF((AND('Service Line Inventory'!M497='Dropdown Answer Key'!$B$25,'Service Line Inventory'!Q497='Dropdown Answer Key'!$M$25,O497='Dropdown Answer Key'!$G$27,'Service Line Inventory'!P497='Dropdown Answer Key'!$J$27,S497="Non Lead")),"Tier 4",IF((AND('Service Line Inventory'!M497='Dropdown Answer Key'!$B$25,'Service Line Inventory'!Q497='Dropdown Answer Key'!$M$25,O497='Dropdown Answer Key'!$G$27,S497="Non Lead")),"Tier 4",IF((AND('Service Line Inventory'!M497='Dropdown Answer Key'!$B$25,'Service Line Inventory'!Q497='Dropdown Answer Key'!$M$25,'Service Line Inventory'!P497='Dropdown Answer Key'!$J$27,S497="Non Lead")),"Tier 4","Tier 5"))))))))</f>
        <v>BLANK</v>
      </c>
      <c r="U497" s="115" t="str">
        <f t="shared" si="29"/>
        <v>NO</v>
      </c>
      <c r="V497" s="114" t="str">
        <f t="shared" si="30"/>
        <v>NO</v>
      </c>
      <c r="W497" s="114" t="str">
        <f t="shared" si="31"/>
        <v>NO</v>
      </c>
      <c r="X497" s="108"/>
      <c r="Y497" s="97"/>
      <c r="Z497" s="77"/>
    </row>
    <row r="498" spans="1:26" x14ac:dyDescent="0.3">
      <c r="A498" s="47">
        <v>41</v>
      </c>
      <c r="B498" s="73" t="s">
        <v>76</v>
      </c>
      <c r="C498" s="125" t="s">
        <v>1031</v>
      </c>
      <c r="D498" s="73" t="s">
        <v>73</v>
      </c>
      <c r="E498" s="73" t="s">
        <v>81</v>
      </c>
      <c r="F498" s="73" t="s">
        <v>81</v>
      </c>
      <c r="G498" s="89" t="s">
        <v>986</v>
      </c>
      <c r="H498" s="94" t="s">
        <v>73</v>
      </c>
      <c r="I498" s="82" t="s">
        <v>72</v>
      </c>
      <c r="J498" s="74" t="s">
        <v>989</v>
      </c>
      <c r="K498" s="74" t="s">
        <v>989</v>
      </c>
      <c r="L498" s="93" t="str">
        <f t="shared" si="28"/>
        <v>Non Lead</v>
      </c>
      <c r="M498" s="109"/>
      <c r="N498" s="73"/>
      <c r="O498" s="73"/>
      <c r="P498" s="73"/>
      <c r="Q498" s="72"/>
      <c r="R498" s="73"/>
      <c r="S498" s="98" t="str">
        <f>IF(OR(B498="",$C$3="",$G$3=""),"ERROR",IF(AND(B498='Dropdown Answer Key'!$B$12,OR(E498="Lead",E498="U, May have L",E498="COM",E498="")),"Lead",IF(AND(B498='Dropdown Answer Key'!$B$12,OR(AND(E498="GALV",H498="Y"),AND(E498="GALV",H498="UN"),AND(E498="GALV",H498=""))),"GRR",IF(AND(B498='Dropdown Answer Key'!$B$12,E498="Unknown"),"Unknown SL",IF(AND(B498='Dropdown Answer Key'!$B$13,OR(F498="Lead",F498="U, May have L",F498="COM",F498="")),"Lead",IF(AND(B498='Dropdown Answer Key'!$B$13,OR(AND(F498="GALV",H498="Y"),AND(F498="GALV",H498="UN"),AND(F498="GALV",H498=""))),"GRR",IF(AND(B498='Dropdown Answer Key'!$B$13,F498="Unknown"),"Unknown SL",IF(AND(B498='Dropdown Answer Key'!$B$14,OR(E498="Lead",E498="U, May have L",E498="COM",E498="")),"Lead",IF(AND(B498='Dropdown Answer Key'!$B$14,OR(F498="Lead",F498="U, May have L",F498="COM",F498="")),"Lead",IF(AND(B498='Dropdown Answer Key'!$B$14,OR(AND(E498="GALV",H498="Y"),AND(E498="GALV",H498="UN"),AND(E498="GALV",H498=""),AND(F498="GALV",H498="Y"),AND(F498="GALV",H498="UN"),AND(F498="GALV",H498=""),AND(F498="GALV",I498="Y"),AND(F498="GALV",I498="UN"),AND(F498="GALV",I498=""))),"GRR",IF(AND(B498='Dropdown Answer Key'!$B$14,OR(E498="Unknown",F498="Unknown")),"Unknown SL","Non Lead")))))))))))</f>
        <v>Non Lead</v>
      </c>
      <c r="T498" s="75" t="str">
        <f>IF(OR(M498="",Q498="",S498="ERROR"),"BLANK",IF((AND(M498='Dropdown Answer Key'!$B$25,OR('Service Line Inventory'!S498="Lead",S498="Unknown SL"))),"Tier 1",IF(AND('Service Line Inventory'!M498='Dropdown Answer Key'!$B$26,OR('Service Line Inventory'!S498="Lead",S498="Unknown SL")),"Tier 2",IF(AND('Service Line Inventory'!M498='Dropdown Answer Key'!$B$27,OR('Service Line Inventory'!S498="Lead",S498="Unknown SL")),"Tier 2",IF('Service Line Inventory'!S498="GRR","Tier 3",IF((AND('Service Line Inventory'!M498='Dropdown Answer Key'!$B$25,'Service Line Inventory'!Q498='Dropdown Answer Key'!$M$25,O498='Dropdown Answer Key'!$G$27,'Service Line Inventory'!P498='Dropdown Answer Key'!$J$27,S498="Non Lead")),"Tier 4",IF((AND('Service Line Inventory'!M498='Dropdown Answer Key'!$B$25,'Service Line Inventory'!Q498='Dropdown Answer Key'!$M$25,O498='Dropdown Answer Key'!$G$27,S498="Non Lead")),"Tier 4",IF((AND('Service Line Inventory'!M498='Dropdown Answer Key'!$B$25,'Service Line Inventory'!Q498='Dropdown Answer Key'!$M$25,'Service Line Inventory'!P498='Dropdown Answer Key'!$J$27,S498="Non Lead")),"Tier 4","Tier 5"))))))))</f>
        <v>BLANK</v>
      </c>
      <c r="U498" s="101" t="str">
        <f t="shared" si="29"/>
        <v>NO</v>
      </c>
      <c r="V498" s="75" t="str">
        <f t="shared" si="30"/>
        <v>NO</v>
      </c>
      <c r="W498" s="75" t="str">
        <f t="shared" si="31"/>
        <v>NO</v>
      </c>
      <c r="X498" s="107"/>
      <c r="Y498" s="76"/>
      <c r="Z498" s="77"/>
    </row>
    <row r="499" spans="1:26" x14ac:dyDescent="0.3">
      <c r="A499" s="47">
        <v>42</v>
      </c>
      <c r="B499" s="73" t="s">
        <v>76</v>
      </c>
      <c r="C499" s="125" t="s">
        <v>674</v>
      </c>
      <c r="D499" s="73" t="s">
        <v>73</v>
      </c>
      <c r="E499" s="73" t="s">
        <v>81</v>
      </c>
      <c r="F499" s="73" t="s">
        <v>81</v>
      </c>
      <c r="G499" s="89" t="s">
        <v>986</v>
      </c>
      <c r="H499" s="94" t="s">
        <v>73</v>
      </c>
      <c r="I499" s="82" t="s">
        <v>72</v>
      </c>
      <c r="J499" s="74" t="s">
        <v>989</v>
      </c>
      <c r="K499" s="74" t="s">
        <v>989</v>
      </c>
      <c r="L499" s="94" t="str">
        <f t="shared" si="28"/>
        <v>Non Lead</v>
      </c>
      <c r="M499" s="110"/>
      <c r="N499" s="82"/>
      <c r="O499" s="82"/>
      <c r="P499" s="82"/>
      <c r="Q499" s="81"/>
      <c r="R499" s="82"/>
      <c r="S499" s="113" t="str">
        <f>IF(OR(B499="",$C$3="",$G$3=""),"ERROR",IF(AND(B499='Dropdown Answer Key'!$B$12,OR(E499="Lead",E499="U, May have L",E499="COM",E499="")),"Lead",IF(AND(B499='Dropdown Answer Key'!$B$12,OR(AND(E499="GALV",H499="Y"),AND(E499="GALV",H499="UN"),AND(E499="GALV",H499=""))),"GRR",IF(AND(B499='Dropdown Answer Key'!$B$12,E499="Unknown"),"Unknown SL",IF(AND(B499='Dropdown Answer Key'!$B$13,OR(F499="Lead",F499="U, May have L",F499="COM",F499="")),"Lead",IF(AND(B499='Dropdown Answer Key'!$B$13,OR(AND(F499="GALV",H499="Y"),AND(F499="GALV",H499="UN"),AND(F499="GALV",H499=""))),"GRR",IF(AND(B499='Dropdown Answer Key'!$B$13,F499="Unknown"),"Unknown SL",IF(AND(B499='Dropdown Answer Key'!$B$14,OR(E499="Lead",E499="U, May have L",E499="COM",E499="")),"Lead",IF(AND(B499='Dropdown Answer Key'!$B$14,OR(F499="Lead",F499="U, May have L",F499="COM",F499="")),"Lead",IF(AND(B499='Dropdown Answer Key'!$B$14,OR(AND(E499="GALV",H499="Y"),AND(E499="GALV",H499="UN"),AND(E499="GALV",H499=""),AND(F499="GALV",H499="Y"),AND(F499="GALV",H499="UN"),AND(F499="GALV",H499=""),AND(F499="GALV",I499="Y"),AND(F499="GALV",I499="UN"),AND(F499="GALV",I499=""))),"GRR",IF(AND(B499='Dropdown Answer Key'!$B$14,OR(E499="Unknown",F499="Unknown")),"Unknown SL","Non Lead")))))))))))</f>
        <v>Non Lead</v>
      </c>
      <c r="T499" s="114" t="str">
        <f>IF(OR(M499="",Q499="",S499="ERROR"),"BLANK",IF((AND(M499='Dropdown Answer Key'!$B$25,OR('Service Line Inventory'!S499="Lead",S499="Unknown SL"))),"Tier 1",IF(AND('Service Line Inventory'!M499='Dropdown Answer Key'!$B$26,OR('Service Line Inventory'!S499="Lead",S499="Unknown SL")),"Tier 2",IF(AND('Service Line Inventory'!M499='Dropdown Answer Key'!$B$27,OR('Service Line Inventory'!S499="Lead",S499="Unknown SL")),"Tier 2",IF('Service Line Inventory'!S499="GRR","Tier 3",IF((AND('Service Line Inventory'!M499='Dropdown Answer Key'!$B$25,'Service Line Inventory'!Q499='Dropdown Answer Key'!$M$25,O499='Dropdown Answer Key'!$G$27,'Service Line Inventory'!P499='Dropdown Answer Key'!$J$27,S499="Non Lead")),"Tier 4",IF((AND('Service Line Inventory'!M499='Dropdown Answer Key'!$B$25,'Service Line Inventory'!Q499='Dropdown Answer Key'!$M$25,O499='Dropdown Answer Key'!$G$27,S499="Non Lead")),"Tier 4",IF((AND('Service Line Inventory'!M499='Dropdown Answer Key'!$B$25,'Service Line Inventory'!Q499='Dropdown Answer Key'!$M$25,'Service Line Inventory'!P499='Dropdown Answer Key'!$J$27,S499="Non Lead")),"Tier 4","Tier 5"))))))))</f>
        <v>BLANK</v>
      </c>
      <c r="U499" s="115" t="str">
        <f t="shared" si="29"/>
        <v>NO</v>
      </c>
      <c r="V499" s="114" t="str">
        <f t="shared" si="30"/>
        <v>NO</v>
      </c>
      <c r="W499" s="114" t="str">
        <f t="shared" si="31"/>
        <v>NO</v>
      </c>
      <c r="X499" s="108"/>
      <c r="Y499" s="97"/>
      <c r="Z499" s="77"/>
    </row>
    <row r="500" spans="1:26" x14ac:dyDescent="0.3">
      <c r="A500" s="47">
        <v>43</v>
      </c>
      <c r="B500" s="73" t="s">
        <v>76</v>
      </c>
      <c r="C500" s="125" t="s">
        <v>1032</v>
      </c>
      <c r="D500" s="73" t="s">
        <v>73</v>
      </c>
      <c r="E500" s="73" t="s">
        <v>81</v>
      </c>
      <c r="F500" s="73" t="s">
        <v>81</v>
      </c>
      <c r="G500" s="89" t="s">
        <v>986</v>
      </c>
      <c r="H500" s="94" t="s">
        <v>73</v>
      </c>
      <c r="I500" s="82" t="s">
        <v>72</v>
      </c>
      <c r="J500" s="74" t="s">
        <v>989</v>
      </c>
      <c r="K500" s="74" t="s">
        <v>989</v>
      </c>
      <c r="L500" s="93" t="str">
        <f t="shared" si="28"/>
        <v>Non Lead</v>
      </c>
      <c r="M500" s="109"/>
      <c r="N500" s="73"/>
      <c r="O500" s="73"/>
      <c r="P500" s="73"/>
      <c r="Q500" s="72"/>
      <c r="R500" s="73"/>
      <c r="S500" s="98" t="str">
        <f>IF(OR(B500="",$C$3="",$G$3=""),"ERROR",IF(AND(B500='Dropdown Answer Key'!$B$12,OR(E500="Lead",E500="U, May have L",E500="COM",E500="")),"Lead",IF(AND(B500='Dropdown Answer Key'!$B$12,OR(AND(E500="GALV",H500="Y"),AND(E500="GALV",H500="UN"),AND(E500="GALV",H500=""))),"GRR",IF(AND(B500='Dropdown Answer Key'!$B$12,E500="Unknown"),"Unknown SL",IF(AND(B500='Dropdown Answer Key'!$B$13,OR(F500="Lead",F500="U, May have L",F500="COM",F500="")),"Lead",IF(AND(B500='Dropdown Answer Key'!$B$13,OR(AND(F500="GALV",H500="Y"),AND(F500="GALV",H500="UN"),AND(F500="GALV",H500=""))),"GRR",IF(AND(B500='Dropdown Answer Key'!$B$13,F500="Unknown"),"Unknown SL",IF(AND(B500='Dropdown Answer Key'!$B$14,OR(E500="Lead",E500="U, May have L",E500="COM",E500="")),"Lead",IF(AND(B500='Dropdown Answer Key'!$B$14,OR(F500="Lead",F500="U, May have L",F500="COM",F500="")),"Lead",IF(AND(B500='Dropdown Answer Key'!$B$14,OR(AND(E500="GALV",H500="Y"),AND(E500="GALV",H500="UN"),AND(E500="GALV",H500=""),AND(F500="GALV",H500="Y"),AND(F500="GALV",H500="UN"),AND(F500="GALV",H500=""),AND(F500="GALV",I500="Y"),AND(F500="GALV",I500="UN"),AND(F500="GALV",I500=""))),"GRR",IF(AND(B500='Dropdown Answer Key'!$B$14,OR(E500="Unknown",F500="Unknown")),"Unknown SL","Non Lead")))))))))))</f>
        <v>Non Lead</v>
      </c>
      <c r="T500" s="75" t="str">
        <f>IF(OR(M500="",Q500="",S500="ERROR"),"BLANK",IF((AND(M500='Dropdown Answer Key'!$B$25,OR('Service Line Inventory'!S500="Lead",S500="Unknown SL"))),"Tier 1",IF(AND('Service Line Inventory'!M500='Dropdown Answer Key'!$B$26,OR('Service Line Inventory'!S500="Lead",S500="Unknown SL")),"Tier 2",IF(AND('Service Line Inventory'!M500='Dropdown Answer Key'!$B$27,OR('Service Line Inventory'!S500="Lead",S500="Unknown SL")),"Tier 2",IF('Service Line Inventory'!S500="GRR","Tier 3",IF((AND('Service Line Inventory'!M500='Dropdown Answer Key'!$B$25,'Service Line Inventory'!Q500='Dropdown Answer Key'!$M$25,O500='Dropdown Answer Key'!$G$27,'Service Line Inventory'!P500='Dropdown Answer Key'!$J$27,S500="Non Lead")),"Tier 4",IF((AND('Service Line Inventory'!M500='Dropdown Answer Key'!$B$25,'Service Line Inventory'!Q500='Dropdown Answer Key'!$M$25,O500='Dropdown Answer Key'!$G$27,S500="Non Lead")),"Tier 4",IF((AND('Service Line Inventory'!M500='Dropdown Answer Key'!$B$25,'Service Line Inventory'!Q500='Dropdown Answer Key'!$M$25,'Service Line Inventory'!P500='Dropdown Answer Key'!$J$27,S500="Non Lead")),"Tier 4","Tier 5"))))))))</f>
        <v>BLANK</v>
      </c>
      <c r="U500" s="101" t="str">
        <f t="shared" si="29"/>
        <v>NO</v>
      </c>
      <c r="V500" s="75" t="str">
        <f t="shared" si="30"/>
        <v>NO</v>
      </c>
      <c r="W500" s="75" t="str">
        <f t="shared" si="31"/>
        <v>NO</v>
      </c>
      <c r="X500" s="107"/>
      <c r="Y500" s="76"/>
      <c r="Z500" s="77"/>
    </row>
    <row r="501" spans="1:26" x14ac:dyDescent="0.3">
      <c r="A501" s="47">
        <v>44</v>
      </c>
      <c r="B501" s="73" t="s">
        <v>76</v>
      </c>
      <c r="C501" s="125" t="s">
        <v>675</v>
      </c>
      <c r="D501" s="73" t="s">
        <v>73</v>
      </c>
      <c r="E501" s="73" t="s">
        <v>81</v>
      </c>
      <c r="F501" s="73" t="s">
        <v>81</v>
      </c>
      <c r="G501" s="89" t="s">
        <v>986</v>
      </c>
      <c r="H501" s="94" t="s">
        <v>73</v>
      </c>
      <c r="I501" s="82" t="s">
        <v>72</v>
      </c>
      <c r="J501" s="74" t="s">
        <v>989</v>
      </c>
      <c r="K501" s="74" t="s">
        <v>989</v>
      </c>
      <c r="L501" s="94" t="str">
        <f t="shared" si="28"/>
        <v>Non Lead</v>
      </c>
      <c r="M501" s="110"/>
      <c r="N501" s="82"/>
      <c r="O501" s="82"/>
      <c r="P501" s="82"/>
      <c r="Q501" s="81"/>
      <c r="R501" s="82"/>
      <c r="S501" s="113" t="str">
        <f>IF(OR(B501="",$C$3="",$G$3=""),"ERROR",IF(AND(B501='Dropdown Answer Key'!$B$12,OR(E501="Lead",E501="U, May have L",E501="COM",E501="")),"Lead",IF(AND(B501='Dropdown Answer Key'!$B$12,OR(AND(E501="GALV",H501="Y"),AND(E501="GALV",H501="UN"),AND(E501="GALV",H501=""))),"GRR",IF(AND(B501='Dropdown Answer Key'!$B$12,E501="Unknown"),"Unknown SL",IF(AND(B501='Dropdown Answer Key'!$B$13,OR(F501="Lead",F501="U, May have L",F501="COM",F501="")),"Lead",IF(AND(B501='Dropdown Answer Key'!$B$13,OR(AND(F501="GALV",H501="Y"),AND(F501="GALV",H501="UN"),AND(F501="GALV",H501=""))),"GRR",IF(AND(B501='Dropdown Answer Key'!$B$13,F501="Unknown"),"Unknown SL",IF(AND(B501='Dropdown Answer Key'!$B$14,OR(E501="Lead",E501="U, May have L",E501="COM",E501="")),"Lead",IF(AND(B501='Dropdown Answer Key'!$B$14,OR(F501="Lead",F501="U, May have L",F501="COM",F501="")),"Lead",IF(AND(B501='Dropdown Answer Key'!$B$14,OR(AND(E501="GALV",H501="Y"),AND(E501="GALV",H501="UN"),AND(E501="GALV",H501=""),AND(F501="GALV",H501="Y"),AND(F501="GALV",H501="UN"),AND(F501="GALV",H501=""),AND(F501="GALV",I501="Y"),AND(F501="GALV",I501="UN"),AND(F501="GALV",I501=""))),"GRR",IF(AND(B501='Dropdown Answer Key'!$B$14,OR(E501="Unknown",F501="Unknown")),"Unknown SL","Non Lead")))))))))))</f>
        <v>Non Lead</v>
      </c>
      <c r="T501" s="114" t="str">
        <f>IF(OR(M501="",Q501="",S501="ERROR"),"BLANK",IF((AND(M501='Dropdown Answer Key'!$B$25,OR('Service Line Inventory'!S501="Lead",S501="Unknown SL"))),"Tier 1",IF(AND('Service Line Inventory'!M501='Dropdown Answer Key'!$B$26,OR('Service Line Inventory'!S501="Lead",S501="Unknown SL")),"Tier 2",IF(AND('Service Line Inventory'!M501='Dropdown Answer Key'!$B$27,OR('Service Line Inventory'!S501="Lead",S501="Unknown SL")),"Tier 2",IF('Service Line Inventory'!S501="GRR","Tier 3",IF((AND('Service Line Inventory'!M501='Dropdown Answer Key'!$B$25,'Service Line Inventory'!Q501='Dropdown Answer Key'!$M$25,O501='Dropdown Answer Key'!$G$27,'Service Line Inventory'!P501='Dropdown Answer Key'!$J$27,S501="Non Lead")),"Tier 4",IF((AND('Service Line Inventory'!M501='Dropdown Answer Key'!$B$25,'Service Line Inventory'!Q501='Dropdown Answer Key'!$M$25,O501='Dropdown Answer Key'!$G$27,S501="Non Lead")),"Tier 4",IF((AND('Service Line Inventory'!M501='Dropdown Answer Key'!$B$25,'Service Line Inventory'!Q501='Dropdown Answer Key'!$M$25,'Service Line Inventory'!P501='Dropdown Answer Key'!$J$27,S501="Non Lead")),"Tier 4","Tier 5"))))))))</f>
        <v>BLANK</v>
      </c>
      <c r="U501" s="115" t="str">
        <f t="shared" si="29"/>
        <v>NO</v>
      </c>
      <c r="V501" s="114" t="str">
        <f t="shared" si="30"/>
        <v>NO</v>
      </c>
      <c r="W501" s="114" t="str">
        <f t="shared" si="31"/>
        <v>NO</v>
      </c>
      <c r="X501" s="108"/>
      <c r="Y501" s="97"/>
      <c r="Z501" s="77"/>
    </row>
    <row r="502" spans="1:26" x14ac:dyDescent="0.3">
      <c r="A502" s="47">
        <v>45</v>
      </c>
      <c r="B502" s="73" t="s">
        <v>76</v>
      </c>
      <c r="C502" s="125" t="s">
        <v>1033</v>
      </c>
      <c r="D502" s="73" t="s">
        <v>73</v>
      </c>
      <c r="E502" s="73" t="s">
        <v>81</v>
      </c>
      <c r="F502" s="73" t="s">
        <v>81</v>
      </c>
      <c r="G502" s="89" t="s">
        <v>986</v>
      </c>
      <c r="H502" s="94" t="s">
        <v>73</v>
      </c>
      <c r="I502" s="82" t="s">
        <v>72</v>
      </c>
      <c r="J502" s="74" t="s">
        <v>989</v>
      </c>
      <c r="K502" s="74" t="s">
        <v>989</v>
      </c>
      <c r="L502" s="93" t="str">
        <f t="shared" si="28"/>
        <v>Non Lead</v>
      </c>
      <c r="M502" s="109"/>
      <c r="N502" s="73"/>
      <c r="O502" s="73"/>
      <c r="P502" s="73"/>
      <c r="Q502" s="72"/>
      <c r="R502" s="73"/>
      <c r="S502" s="98" t="str">
        <f>IF(OR(B502="",$C$3="",$G$3=""),"ERROR",IF(AND(B502='Dropdown Answer Key'!$B$12,OR(E502="Lead",E502="U, May have L",E502="COM",E502="")),"Lead",IF(AND(B502='Dropdown Answer Key'!$B$12,OR(AND(E502="GALV",H502="Y"),AND(E502="GALV",H502="UN"),AND(E502="GALV",H502=""))),"GRR",IF(AND(B502='Dropdown Answer Key'!$B$12,E502="Unknown"),"Unknown SL",IF(AND(B502='Dropdown Answer Key'!$B$13,OR(F502="Lead",F502="U, May have L",F502="COM",F502="")),"Lead",IF(AND(B502='Dropdown Answer Key'!$B$13,OR(AND(F502="GALV",H502="Y"),AND(F502="GALV",H502="UN"),AND(F502="GALV",H502=""))),"GRR",IF(AND(B502='Dropdown Answer Key'!$B$13,F502="Unknown"),"Unknown SL",IF(AND(B502='Dropdown Answer Key'!$B$14,OR(E502="Lead",E502="U, May have L",E502="COM",E502="")),"Lead",IF(AND(B502='Dropdown Answer Key'!$B$14,OR(F502="Lead",F502="U, May have L",F502="COM",F502="")),"Lead",IF(AND(B502='Dropdown Answer Key'!$B$14,OR(AND(E502="GALV",H502="Y"),AND(E502="GALV",H502="UN"),AND(E502="GALV",H502=""),AND(F502="GALV",H502="Y"),AND(F502="GALV",H502="UN"),AND(F502="GALV",H502=""),AND(F502="GALV",I502="Y"),AND(F502="GALV",I502="UN"),AND(F502="GALV",I502=""))),"GRR",IF(AND(B502='Dropdown Answer Key'!$B$14,OR(E502="Unknown",F502="Unknown")),"Unknown SL","Non Lead")))))))))))</f>
        <v>Non Lead</v>
      </c>
      <c r="T502" s="75" t="str">
        <f>IF(OR(M502="",Q502="",S502="ERROR"),"BLANK",IF((AND(M502='Dropdown Answer Key'!$B$25,OR('Service Line Inventory'!S502="Lead",S502="Unknown SL"))),"Tier 1",IF(AND('Service Line Inventory'!M502='Dropdown Answer Key'!$B$26,OR('Service Line Inventory'!S502="Lead",S502="Unknown SL")),"Tier 2",IF(AND('Service Line Inventory'!M502='Dropdown Answer Key'!$B$27,OR('Service Line Inventory'!S502="Lead",S502="Unknown SL")),"Tier 2",IF('Service Line Inventory'!S502="GRR","Tier 3",IF((AND('Service Line Inventory'!M502='Dropdown Answer Key'!$B$25,'Service Line Inventory'!Q502='Dropdown Answer Key'!$M$25,O502='Dropdown Answer Key'!$G$27,'Service Line Inventory'!P502='Dropdown Answer Key'!$J$27,S502="Non Lead")),"Tier 4",IF((AND('Service Line Inventory'!M502='Dropdown Answer Key'!$B$25,'Service Line Inventory'!Q502='Dropdown Answer Key'!$M$25,O502='Dropdown Answer Key'!$G$27,S502="Non Lead")),"Tier 4",IF((AND('Service Line Inventory'!M502='Dropdown Answer Key'!$B$25,'Service Line Inventory'!Q502='Dropdown Answer Key'!$M$25,'Service Line Inventory'!P502='Dropdown Answer Key'!$J$27,S502="Non Lead")),"Tier 4","Tier 5"))))))))</f>
        <v>BLANK</v>
      </c>
      <c r="U502" s="101" t="str">
        <f t="shared" si="29"/>
        <v>NO</v>
      </c>
      <c r="V502" s="75" t="str">
        <f t="shared" si="30"/>
        <v>NO</v>
      </c>
      <c r="W502" s="75" t="str">
        <f t="shared" si="31"/>
        <v>NO</v>
      </c>
      <c r="X502" s="107"/>
      <c r="Y502" s="76"/>
      <c r="Z502" s="77"/>
    </row>
    <row r="503" spans="1:26" x14ac:dyDescent="0.3">
      <c r="A503" s="47">
        <v>47</v>
      </c>
      <c r="B503" s="73" t="s">
        <v>76</v>
      </c>
      <c r="C503" s="125" t="s">
        <v>1034</v>
      </c>
      <c r="D503" s="73" t="s">
        <v>73</v>
      </c>
      <c r="E503" s="73" t="s">
        <v>81</v>
      </c>
      <c r="F503" s="73" t="s">
        <v>81</v>
      </c>
      <c r="G503" s="89" t="s">
        <v>986</v>
      </c>
      <c r="H503" s="94" t="s">
        <v>73</v>
      </c>
      <c r="I503" s="82" t="s">
        <v>72</v>
      </c>
      <c r="J503" s="74" t="s">
        <v>989</v>
      </c>
      <c r="K503" s="74" t="s">
        <v>989</v>
      </c>
      <c r="L503" s="94" t="str">
        <f t="shared" si="28"/>
        <v>Non Lead</v>
      </c>
      <c r="M503" s="110"/>
      <c r="N503" s="82"/>
      <c r="O503" s="82"/>
      <c r="P503" s="82"/>
      <c r="Q503" s="81"/>
      <c r="R503" s="82"/>
      <c r="S503" s="113" t="str">
        <f>IF(OR(B503="",$C$3="",$G$3=""),"ERROR",IF(AND(B503='Dropdown Answer Key'!$B$12,OR(E503="Lead",E503="U, May have L",E503="COM",E503="")),"Lead",IF(AND(B503='Dropdown Answer Key'!$B$12,OR(AND(E503="GALV",H503="Y"),AND(E503="GALV",H503="UN"),AND(E503="GALV",H503=""))),"GRR",IF(AND(B503='Dropdown Answer Key'!$B$12,E503="Unknown"),"Unknown SL",IF(AND(B503='Dropdown Answer Key'!$B$13,OR(F503="Lead",F503="U, May have L",F503="COM",F503="")),"Lead",IF(AND(B503='Dropdown Answer Key'!$B$13,OR(AND(F503="GALV",H503="Y"),AND(F503="GALV",H503="UN"),AND(F503="GALV",H503=""))),"GRR",IF(AND(B503='Dropdown Answer Key'!$B$13,F503="Unknown"),"Unknown SL",IF(AND(B503='Dropdown Answer Key'!$B$14,OR(E503="Lead",E503="U, May have L",E503="COM",E503="")),"Lead",IF(AND(B503='Dropdown Answer Key'!$B$14,OR(F503="Lead",F503="U, May have L",F503="COM",F503="")),"Lead",IF(AND(B503='Dropdown Answer Key'!$B$14,OR(AND(E503="GALV",H503="Y"),AND(E503="GALV",H503="UN"),AND(E503="GALV",H503=""),AND(F503="GALV",H503="Y"),AND(F503="GALV",H503="UN"),AND(F503="GALV",H503=""),AND(F503="GALV",I503="Y"),AND(F503="GALV",I503="UN"),AND(F503="GALV",I503=""))),"GRR",IF(AND(B503='Dropdown Answer Key'!$B$14,OR(E503="Unknown",F503="Unknown")),"Unknown SL","Non Lead")))))))))))</f>
        <v>Non Lead</v>
      </c>
      <c r="T503" s="114" t="str">
        <f>IF(OR(M503="",Q503="",S503="ERROR"),"BLANK",IF((AND(M503='Dropdown Answer Key'!$B$25,OR('Service Line Inventory'!S503="Lead",S503="Unknown SL"))),"Tier 1",IF(AND('Service Line Inventory'!M503='Dropdown Answer Key'!$B$26,OR('Service Line Inventory'!S503="Lead",S503="Unknown SL")),"Tier 2",IF(AND('Service Line Inventory'!M503='Dropdown Answer Key'!$B$27,OR('Service Line Inventory'!S503="Lead",S503="Unknown SL")),"Tier 2",IF('Service Line Inventory'!S503="GRR","Tier 3",IF((AND('Service Line Inventory'!M503='Dropdown Answer Key'!$B$25,'Service Line Inventory'!Q503='Dropdown Answer Key'!$M$25,O503='Dropdown Answer Key'!$G$27,'Service Line Inventory'!P503='Dropdown Answer Key'!$J$27,S503="Non Lead")),"Tier 4",IF((AND('Service Line Inventory'!M503='Dropdown Answer Key'!$B$25,'Service Line Inventory'!Q503='Dropdown Answer Key'!$M$25,O503='Dropdown Answer Key'!$G$27,S503="Non Lead")),"Tier 4",IF((AND('Service Line Inventory'!M503='Dropdown Answer Key'!$B$25,'Service Line Inventory'!Q503='Dropdown Answer Key'!$M$25,'Service Line Inventory'!P503='Dropdown Answer Key'!$J$27,S503="Non Lead")),"Tier 4","Tier 5"))))))))</f>
        <v>BLANK</v>
      </c>
      <c r="U503" s="115" t="str">
        <f t="shared" si="29"/>
        <v>NO</v>
      </c>
      <c r="V503" s="114" t="str">
        <f t="shared" si="30"/>
        <v>NO</v>
      </c>
      <c r="W503" s="114" t="str">
        <f t="shared" si="31"/>
        <v>NO</v>
      </c>
      <c r="X503" s="108"/>
      <c r="Y503" s="97"/>
      <c r="Z503" s="77"/>
    </row>
    <row r="504" spans="1:26" x14ac:dyDescent="0.3">
      <c r="A504" s="47">
        <v>48</v>
      </c>
      <c r="B504" s="73" t="s">
        <v>76</v>
      </c>
      <c r="C504" s="125" t="s">
        <v>1035</v>
      </c>
      <c r="D504" s="73" t="s">
        <v>73</v>
      </c>
      <c r="E504" s="73" t="s">
        <v>81</v>
      </c>
      <c r="F504" s="73" t="s">
        <v>81</v>
      </c>
      <c r="G504" s="89" t="s">
        <v>986</v>
      </c>
      <c r="H504" s="94" t="s">
        <v>73</v>
      </c>
      <c r="I504" s="82" t="s">
        <v>72</v>
      </c>
      <c r="J504" s="74" t="s">
        <v>989</v>
      </c>
      <c r="K504" s="74" t="s">
        <v>989</v>
      </c>
      <c r="L504" s="93" t="str">
        <f t="shared" si="28"/>
        <v>Non Lead</v>
      </c>
      <c r="M504" s="109"/>
      <c r="N504" s="73"/>
      <c r="O504" s="73"/>
      <c r="P504" s="73"/>
      <c r="Q504" s="72"/>
      <c r="R504" s="73"/>
      <c r="S504" s="98" t="str">
        <f>IF(OR(B504="",$C$3="",$G$3=""),"ERROR",IF(AND(B504='Dropdown Answer Key'!$B$12,OR(E504="Lead",E504="U, May have L",E504="COM",E504="")),"Lead",IF(AND(B504='Dropdown Answer Key'!$B$12,OR(AND(E504="GALV",H504="Y"),AND(E504="GALV",H504="UN"),AND(E504="GALV",H504=""))),"GRR",IF(AND(B504='Dropdown Answer Key'!$B$12,E504="Unknown"),"Unknown SL",IF(AND(B504='Dropdown Answer Key'!$B$13,OR(F504="Lead",F504="U, May have L",F504="COM",F504="")),"Lead",IF(AND(B504='Dropdown Answer Key'!$B$13,OR(AND(F504="GALV",H504="Y"),AND(F504="GALV",H504="UN"),AND(F504="GALV",H504=""))),"GRR",IF(AND(B504='Dropdown Answer Key'!$B$13,F504="Unknown"),"Unknown SL",IF(AND(B504='Dropdown Answer Key'!$B$14,OR(E504="Lead",E504="U, May have L",E504="COM",E504="")),"Lead",IF(AND(B504='Dropdown Answer Key'!$B$14,OR(F504="Lead",F504="U, May have L",F504="COM",F504="")),"Lead",IF(AND(B504='Dropdown Answer Key'!$B$14,OR(AND(E504="GALV",H504="Y"),AND(E504="GALV",H504="UN"),AND(E504="GALV",H504=""),AND(F504="GALV",H504="Y"),AND(F504="GALV",H504="UN"),AND(F504="GALV",H504=""),AND(F504="GALV",I504="Y"),AND(F504="GALV",I504="UN"),AND(F504="GALV",I504=""))),"GRR",IF(AND(B504='Dropdown Answer Key'!$B$14,OR(E504="Unknown",F504="Unknown")),"Unknown SL","Non Lead")))))))))))</f>
        <v>Non Lead</v>
      </c>
      <c r="T504" s="75" t="str">
        <f>IF(OR(M504="",Q504="",S504="ERROR"),"BLANK",IF((AND(M504='Dropdown Answer Key'!$B$25,OR('Service Line Inventory'!S504="Lead",S504="Unknown SL"))),"Tier 1",IF(AND('Service Line Inventory'!M504='Dropdown Answer Key'!$B$26,OR('Service Line Inventory'!S504="Lead",S504="Unknown SL")),"Tier 2",IF(AND('Service Line Inventory'!M504='Dropdown Answer Key'!$B$27,OR('Service Line Inventory'!S504="Lead",S504="Unknown SL")),"Tier 2",IF('Service Line Inventory'!S504="GRR","Tier 3",IF((AND('Service Line Inventory'!M504='Dropdown Answer Key'!$B$25,'Service Line Inventory'!Q504='Dropdown Answer Key'!$M$25,O504='Dropdown Answer Key'!$G$27,'Service Line Inventory'!P504='Dropdown Answer Key'!$J$27,S504="Non Lead")),"Tier 4",IF((AND('Service Line Inventory'!M504='Dropdown Answer Key'!$B$25,'Service Line Inventory'!Q504='Dropdown Answer Key'!$M$25,O504='Dropdown Answer Key'!$G$27,S504="Non Lead")),"Tier 4",IF((AND('Service Line Inventory'!M504='Dropdown Answer Key'!$B$25,'Service Line Inventory'!Q504='Dropdown Answer Key'!$M$25,'Service Line Inventory'!P504='Dropdown Answer Key'!$J$27,S504="Non Lead")),"Tier 4","Tier 5"))))))))</f>
        <v>BLANK</v>
      </c>
      <c r="U504" s="101" t="str">
        <f t="shared" si="29"/>
        <v>NO</v>
      </c>
      <c r="V504" s="75" t="str">
        <f t="shared" si="30"/>
        <v>NO</v>
      </c>
      <c r="W504" s="75" t="str">
        <f t="shared" si="31"/>
        <v>NO</v>
      </c>
      <c r="X504" s="107"/>
      <c r="Y504" s="76"/>
      <c r="Z504" s="77"/>
    </row>
    <row r="505" spans="1:26" x14ac:dyDescent="0.3">
      <c r="A505" s="47">
        <v>49</v>
      </c>
      <c r="B505" s="73" t="s">
        <v>76</v>
      </c>
      <c r="C505" s="125" t="s">
        <v>676</v>
      </c>
      <c r="D505" s="73" t="s">
        <v>73</v>
      </c>
      <c r="E505" s="73" t="s">
        <v>81</v>
      </c>
      <c r="F505" s="73" t="s">
        <v>81</v>
      </c>
      <c r="G505" s="89" t="s">
        <v>986</v>
      </c>
      <c r="H505" s="94" t="s">
        <v>73</v>
      </c>
      <c r="I505" s="82" t="s">
        <v>72</v>
      </c>
      <c r="J505" s="74" t="s">
        <v>989</v>
      </c>
      <c r="K505" s="74" t="s">
        <v>989</v>
      </c>
      <c r="L505" s="94" t="str">
        <f t="shared" si="28"/>
        <v>Non Lead</v>
      </c>
      <c r="M505" s="110"/>
      <c r="N505" s="82"/>
      <c r="O505" s="82"/>
      <c r="P505" s="82"/>
      <c r="Q505" s="81"/>
      <c r="R505" s="82"/>
      <c r="S505" s="113" t="str">
        <f>IF(OR(B505="",$C$3="",$G$3=""),"ERROR",IF(AND(B505='Dropdown Answer Key'!$B$12,OR(E505="Lead",E505="U, May have L",E505="COM",E505="")),"Lead",IF(AND(B505='Dropdown Answer Key'!$B$12,OR(AND(E505="GALV",H505="Y"),AND(E505="GALV",H505="UN"),AND(E505="GALV",H505=""))),"GRR",IF(AND(B505='Dropdown Answer Key'!$B$12,E505="Unknown"),"Unknown SL",IF(AND(B505='Dropdown Answer Key'!$B$13,OR(F505="Lead",F505="U, May have L",F505="COM",F505="")),"Lead",IF(AND(B505='Dropdown Answer Key'!$B$13,OR(AND(F505="GALV",H505="Y"),AND(F505="GALV",H505="UN"),AND(F505="GALV",H505=""))),"GRR",IF(AND(B505='Dropdown Answer Key'!$B$13,F505="Unknown"),"Unknown SL",IF(AND(B505='Dropdown Answer Key'!$B$14,OR(E505="Lead",E505="U, May have L",E505="COM",E505="")),"Lead",IF(AND(B505='Dropdown Answer Key'!$B$14,OR(F505="Lead",F505="U, May have L",F505="COM",F505="")),"Lead",IF(AND(B505='Dropdown Answer Key'!$B$14,OR(AND(E505="GALV",H505="Y"),AND(E505="GALV",H505="UN"),AND(E505="GALV",H505=""),AND(F505="GALV",H505="Y"),AND(F505="GALV",H505="UN"),AND(F505="GALV",H505=""),AND(F505="GALV",I505="Y"),AND(F505="GALV",I505="UN"),AND(F505="GALV",I505=""))),"GRR",IF(AND(B505='Dropdown Answer Key'!$B$14,OR(E505="Unknown",F505="Unknown")),"Unknown SL","Non Lead")))))))))))</f>
        <v>Non Lead</v>
      </c>
      <c r="T505" s="114" t="str">
        <f>IF(OR(M505="",Q505="",S505="ERROR"),"BLANK",IF((AND(M505='Dropdown Answer Key'!$B$25,OR('Service Line Inventory'!S505="Lead",S505="Unknown SL"))),"Tier 1",IF(AND('Service Line Inventory'!M505='Dropdown Answer Key'!$B$26,OR('Service Line Inventory'!S505="Lead",S505="Unknown SL")),"Tier 2",IF(AND('Service Line Inventory'!M505='Dropdown Answer Key'!$B$27,OR('Service Line Inventory'!S505="Lead",S505="Unknown SL")),"Tier 2",IF('Service Line Inventory'!S505="GRR","Tier 3",IF((AND('Service Line Inventory'!M505='Dropdown Answer Key'!$B$25,'Service Line Inventory'!Q505='Dropdown Answer Key'!$M$25,O505='Dropdown Answer Key'!$G$27,'Service Line Inventory'!P505='Dropdown Answer Key'!$J$27,S505="Non Lead")),"Tier 4",IF((AND('Service Line Inventory'!M505='Dropdown Answer Key'!$B$25,'Service Line Inventory'!Q505='Dropdown Answer Key'!$M$25,O505='Dropdown Answer Key'!$G$27,S505="Non Lead")),"Tier 4",IF((AND('Service Line Inventory'!M505='Dropdown Answer Key'!$B$25,'Service Line Inventory'!Q505='Dropdown Answer Key'!$M$25,'Service Line Inventory'!P505='Dropdown Answer Key'!$J$27,S505="Non Lead")),"Tier 4","Tier 5"))))))))</f>
        <v>BLANK</v>
      </c>
      <c r="U505" s="115" t="str">
        <f t="shared" si="29"/>
        <v>NO</v>
      </c>
      <c r="V505" s="114" t="str">
        <f t="shared" si="30"/>
        <v>NO</v>
      </c>
      <c r="W505" s="114" t="str">
        <f t="shared" si="31"/>
        <v>NO</v>
      </c>
      <c r="X505" s="108"/>
      <c r="Y505" s="97"/>
      <c r="Z505" s="77"/>
    </row>
    <row r="506" spans="1:26" x14ac:dyDescent="0.3">
      <c r="A506" s="47">
        <v>50</v>
      </c>
      <c r="B506" s="73" t="s">
        <v>76</v>
      </c>
      <c r="C506" s="125" t="s">
        <v>677</v>
      </c>
      <c r="D506" s="73" t="s">
        <v>73</v>
      </c>
      <c r="E506" s="73" t="s">
        <v>81</v>
      </c>
      <c r="F506" s="73" t="s">
        <v>81</v>
      </c>
      <c r="G506" s="89" t="s">
        <v>986</v>
      </c>
      <c r="H506" s="94" t="s">
        <v>73</v>
      </c>
      <c r="I506" s="82" t="s">
        <v>72</v>
      </c>
      <c r="J506" s="74" t="s">
        <v>989</v>
      </c>
      <c r="K506" s="74" t="s">
        <v>989</v>
      </c>
      <c r="L506" s="93" t="str">
        <f t="shared" si="28"/>
        <v>Non Lead</v>
      </c>
      <c r="M506" s="109"/>
      <c r="N506" s="73"/>
      <c r="O506" s="73"/>
      <c r="P506" s="73"/>
      <c r="Q506" s="72"/>
      <c r="R506" s="73"/>
      <c r="S506" s="98" t="str">
        <f>IF(OR(B506="",$C$3="",$G$3=""),"ERROR",IF(AND(B506='Dropdown Answer Key'!$B$12,OR(E506="Lead",E506="U, May have L",E506="COM",E506="")),"Lead",IF(AND(B506='Dropdown Answer Key'!$B$12,OR(AND(E506="GALV",H506="Y"),AND(E506="GALV",H506="UN"),AND(E506="GALV",H506=""))),"GRR",IF(AND(B506='Dropdown Answer Key'!$B$12,E506="Unknown"),"Unknown SL",IF(AND(B506='Dropdown Answer Key'!$B$13,OR(F506="Lead",F506="U, May have L",F506="COM",F506="")),"Lead",IF(AND(B506='Dropdown Answer Key'!$B$13,OR(AND(F506="GALV",H506="Y"),AND(F506="GALV",H506="UN"),AND(F506="GALV",H506=""))),"GRR",IF(AND(B506='Dropdown Answer Key'!$B$13,F506="Unknown"),"Unknown SL",IF(AND(B506='Dropdown Answer Key'!$B$14,OR(E506="Lead",E506="U, May have L",E506="COM",E506="")),"Lead",IF(AND(B506='Dropdown Answer Key'!$B$14,OR(F506="Lead",F506="U, May have L",F506="COM",F506="")),"Lead",IF(AND(B506='Dropdown Answer Key'!$B$14,OR(AND(E506="GALV",H506="Y"),AND(E506="GALV",H506="UN"),AND(E506="GALV",H506=""),AND(F506="GALV",H506="Y"),AND(F506="GALV",H506="UN"),AND(F506="GALV",H506=""),AND(F506="GALV",I506="Y"),AND(F506="GALV",I506="UN"),AND(F506="GALV",I506=""))),"GRR",IF(AND(B506='Dropdown Answer Key'!$B$14,OR(E506="Unknown",F506="Unknown")),"Unknown SL","Non Lead")))))))))))</f>
        <v>Non Lead</v>
      </c>
      <c r="T506" s="75" t="str">
        <f>IF(OR(M506="",Q506="",S506="ERROR"),"BLANK",IF((AND(M506='Dropdown Answer Key'!$B$25,OR('Service Line Inventory'!S506="Lead",S506="Unknown SL"))),"Tier 1",IF(AND('Service Line Inventory'!M506='Dropdown Answer Key'!$B$26,OR('Service Line Inventory'!S506="Lead",S506="Unknown SL")),"Tier 2",IF(AND('Service Line Inventory'!M506='Dropdown Answer Key'!$B$27,OR('Service Line Inventory'!S506="Lead",S506="Unknown SL")),"Tier 2",IF('Service Line Inventory'!S506="GRR","Tier 3",IF((AND('Service Line Inventory'!M506='Dropdown Answer Key'!$B$25,'Service Line Inventory'!Q506='Dropdown Answer Key'!$M$25,O506='Dropdown Answer Key'!$G$27,'Service Line Inventory'!P506='Dropdown Answer Key'!$J$27,S506="Non Lead")),"Tier 4",IF((AND('Service Line Inventory'!M506='Dropdown Answer Key'!$B$25,'Service Line Inventory'!Q506='Dropdown Answer Key'!$M$25,O506='Dropdown Answer Key'!$G$27,S506="Non Lead")),"Tier 4",IF((AND('Service Line Inventory'!M506='Dropdown Answer Key'!$B$25,'Service Line Inventory'!Q506='Dropdown Answer Key'!$M$25,'Service Line Inventory'!P506='Dropdown Answer Key'!$J$27,S506="Non Lead")),"Tier 4","Tier 5"))))))))</f>
        <v>BLANK</v>
      </c>
      <c r="U506" s="101" t="str">
        <f t="shared" si="29"/>
        <v>NO</v>
      </c>
      <c r="V506" s="75" t="str">
        <f t="shared" si="30"/>
        <v>NO</v>
      </c>
      <c r="W506" s="75" t="str">
        <f t="shared" si="31"/>
        <v>NO</v>
      </c>
      <c r="X506" s="107"/>
      <c r="Y506" s="76"/>
      <c r="Z506" s="77"/>
    </row>
    <row r="507" spans="1:26" x14ac:dyDescent="0.3">
      <c r="A507" s="47">
        <v>51</v>
      </c>
      <c r="B507" s="73" t="s">
        <v>76</v>
      </c>
      <c r="C507" s="125" t="s">
        <v>678</v>
      </c>
      <c r="D507" s="73" t="s">
        <v>73</v>
      </c>
      <c r="E507" s="73" t="s">
        <v>81</v>
      </c>
      <c r="F507" s="73" t="s">
        <v>81</v>
      </c>
      <c r="G507" s="89" t="s">
        <v>986</v>
      </c>
      <c r="H507" s="94" t="s">
        <v>73</v>
      </c>
      <c r="I507" s="82" t="s">
        <v>72</v>
      </c>
      <c r="J507" s="74" t="s">
        <v>989</v>
      </c>
      <c r="K507" s="74" t="s">
        <v>989</v>
      </c>
      <c r="L507" s="94" t="str">
        <f t="shared" si="28"/>
        <v>Non Lead</v>
      </c>
      <c r="M507" s="110"/>
      <c r="N507" s="82"/>
      <c r="O507" s="82"/>
      <c r="P507" s="82"/>
      <c r="Q507" s="81"/>
      <c r="R507" s="82"/>
      <c r="S507" s="113" t="str">
        <f>IF(OR(B507="",$C$3="",$G$3=""),"ERROR",IF(AND(B507='Dropdown Answer Key'!$B$12,OR(E507="Lead",E507="U, May have L",E507="COM",E507="")),"Lead",IF(AND(B507='Dropdown Answer Key'!$B$12,OR(AND(E507="GALV",H507="Y"),AND(E507="GALV",H507="UN"),AND(E507="GALV",H507=""))),"GRR",IF(AND(B507='Dropdown Answer Key'!$B$12,E507="Unknown"),"Unknown SL",IF(AND(B507='Dropdown Answer Key'!$B$13,OR(F507="Lead",F507="U, May have L",F507="COM",F507="")),"Lead",IF(AND(B507='Dropdown Answer Key'!$B$13,OR(AND(F507="GALV",H507="Y"),AND(F507="GALV",H507="UN"),AND(F507="GALV",H507=""))),"GRR",IF(AND(B507='Dropdown Answer Key'!$B$13,F507="Unknown"),"Unknown SL",IF(AND(B507='Dropdown Answer Key'!$B$14,OR(E507="Lead",E507="U, May have L",E507="COM",E507="")),"Lead",IF(AND(B507='Dropdown Answer Key'!$B$14,OR(F507="Lead",F507="U, May have L",F507="COM",F507="")),"Lead",IF(AND(B507='Dropdown Answer Key'!$B$14,OR(AND(E507="GALV",H507="Y"),AND(E507="GALV",H507="UN"),AND(E507="GALV",H507=""),AND(F507="GALV",H507="Y"),AND(F507="GALV",H507="UN"),AND(F507="GALV",H507=""),AND(F507="GALV",I507="Y"),AND(F507="GALV",I507="UN"),AND(F507="GALV",I507=""))),"GRR",IF(AND(B507='Dropdown Answer Key'!$B$14,OR(E507="Unknown",F507="Unknown")),"Unknown SL","Non Lead")))))))))))</f>
        <v>Non Lead</v>
      </c>
      <c r="T507" s="114" t="str">
        <f>IF(OR(M507="",Q507="",S507="ERROR"),"BLANK",IF((AND(M507='Dropdown Answer Key'!$B$25,OR('Service Line Inventory'!S507="Lead",S507="Unknown SL"))),"Tier 1",IF(AND('Service Line Inventory'!M507='Dropdown Answer Key'!$B$26,OR('Service Line Inventory'!S507="Lead",S507="Unknown SL")),"Tier 2",IF(AND('Service Line Inventory'!M507='Dropdown Answer Key'!$B$27,OR('Service Line Inventory'!S507="Lead",S507="Unknown SL")),"Tier 2",IF('Service Line Inventory'!S507="GRR","Tier 3",IF((AND('Service Line Inventory'!M507='Dropdown Answer Key'!$B$25,'Service Line Inventory'!Q507='Dropdown Answer Key'!$M$25,O507='Dropdown Answer Key'!$G$27,'Service Line Inventory'!P507='Dropdown Answer Key'!$J$27,S507="Non Lead")),"Tier 4",IF((AND('Service Line Inventory'!M507='Dropdown Answer Key'!$B$25,'Service Line Inventory'!Q507='Dropdown Answer Key'!$M$25,O507='Dropdown Answer Key'!$G$27,S507="Non Lead")),"Tier 4",IF((AND('Service Line Inventory'!M507='Dropdown Answer Key'!$B$25,'Service Line Inventory'!Q507='Dropdown Answer Key'!$M$25,'Service Line Inventory'!P507='Dropdown Answer Key'!$J$27,S507="Non Lead")),"Tier 4","Tier 5"))))))))</f>
        <v>BLANK</v>
      </c>
      <c r="U507" s="115" t="str">
        <f t="shared" si="29"/>
        <v>NO</v>
      </c>
      <c r="V507" s="114" t="str">
        <f t="shared" si="30"/>
        <v>NO</v>
      </c>
      <c r="W507" s="114" t="str">
        <f t="shared" si="31"/>
        <v>NO</v>
      </c>
      <c r="X507" s="108"/>
      <c r="Y507" s="97"/>
      <c r="Z507" s="77"/>
    </row>
    <row r="508" spans="1:26" x14ac:dyDescent="0.3">
      <c r="A508" s="47">
        <v>52</v>
      </c>
      <c r="B508" s="73" t="s">
        <v>76</v>
      </c>
      <c r="C508" s="125" t="s">
        <v>679</v>
      </c>
      <c r="D508" s="73" t="s">
        <v>73</v>
      </c>
      <c r="E508" s="73" t="s">
        <v>81</v>
      </c>
      <c r="F508" s="73" t="s">
        <v>81</v>
      </c>
      <c r="G508" s="89" t="s">
        <v>986</v>
      </c>
      <c r="H508" s="94" t="s">
        <v>73</v>
      </c>
      <c r="I508" s="82" t="s">
        <v>72</v>
      </c>
      <c r="J508" s="74" t="s">
        <v>989</v>
      </c>
      <c r="K508" s="74" t="s">
        <v>989</v>
      </c>
      <c r="L508" s="93" t="str">
        <f t="shared" si="28"/>
        <v>Non Lead</v>
      </c>
      <c r="M508" s="109"/>
      <c r="N508" s="73"/>
      <c r="O508" s="73"/>
      <c r="P508" s="73"/>
      <c r="Q508" s="72"/>
      <c r="R508" s="73"/>
      <c r="S508" s="98" t="str">
        <f>IF(OR(B508="",$C$3="",$G$3=""),"ERROR",IF(AND(B508='Dropdown Answer Key'!$B$12,OR(E508="Lead",E508="U, May have L",E508="COM",E508="")),"Lead",IF(AND(B508='Dropdown Answer Key'!$B$12,OR(AND(E508="GALV",H508="Y"),AND(E508="GALV",H508="UN"),AND(E508="GALV",H508=""))),"GRR",IF(AND(B508='Dropdown Answer Key'!$B$12,E508="Unknown"),"Unknown SL",IF(AND(B508='Dropdown Answer Key'!$B$13,OR(F508="Lead",F508="U, May have L",F508="COM",F508="")),"Lead",IF(AND(B508='Dropdown Answer Key'!$B$13,OR(AND(F508="GALV",H508="Y"),AND(F508="GALV",H508="UN"),AND(F508="GALV",H508=""))),"GRR",IF(AND(B508='Dropdown Answer Key'!$B$13,F508="Unknown"),"Unknown SL",IF(AND(B508='Dropdown Answer Key'!$B$14,OR(E508="Lead",E508="U, May have L",E508="COM",E508="")),"Lead",IF(AND(B508='Dropdown Answer Key'!$B$14,OR(F508="Lead",F508="U, May have L",F508="COM",F508="")),"Lead",IF(AND(B508='Dropdown Answer Key'!$B$14,OR(AND(E508="GALV",H508="Y"),AND(E508="GALV",H508="UN"),AND(E508="GALV",H508=""),AND(F508="GALV",H508="Y"),AND(F508="GALV",H508="UN"),AND(F508="GALV",H508=""),AND(F508="GALV",I508="Y"),AND(F508="GALV",I508="UN"),AND(F508="GALV",I508=""))),"GRR",IF(AND(B508='Dropdown Answer Key'!$B$14,OR(E508="Unknown",F508="Unknown")),"Unknown SL","Non Lead")))))))))))</f>
        <v>Non Lead</v>
      </c>
      <c r="T508" s="75" t="str">
        <f>IF(OR(M508="",Q508="",S508="ERROR"),"BLANK",IF((AND(M508='Dropdown Answer Key'!$B$25,OR('Service Line Inventory'!S508="Lead",S508="Unknown SL"))),"Tier 1",IF(AND('Service Line Inventory'!M508='Dropdown Answer Key'!$B$26,OR('Service Line Inventory'!S508="Lead",S508="Unknown SL")),"Tier 2",IF(AND('Service Line Inventory'!M508='Dropdown Answer Key'!$B$27,OR('Service Line Inventory'!S508="Lead",S508="Unknown SL")),"Tier 2",IF('Service Line Inventory'!S508="GRR","Tier 3",IF((AND('Service Line Inventory'!M508='Dropdown Answer Key'!$B$25,'Service Line Inventory'!Q508='Dropdown Answer Key'!$M$25,O508='Dropdown Answer Key'!$G$27,'Service Line Inventory'!P508='Dropdown Answer Key'!$J$27,S508="Non Lead")),"Tier 4",IF((AND('Service Line Inventory'!M508='Dropdown Answer Key'!$B$25,'Service Line Inventory'!Q508='Dropdown Answer Key'!$M$25,O508='Dropdown Answer Key'!$G$27,S508="Non Lead")),"Tier 4",IF((AND('Service Line Inventory'!M508='Dropdown Answer Key'!$B$25,'Service Line Inventory'!Q508='Dropdown Answer Key'!$M$25,'Service Line Inventory'!P508='Dropdown Answer Key'!$J$27,S508="Non Lead")),"Tier 4","Tier 5"))))))))</f>
        <v>BLANK</v>
      </c>
      <c r="U508" s="101" t="str">
        <f t="shared" si="29"/>
        <v>NO</v>
      </c>
      <c r="V508" s="75" t="str">
        <f t="shared" si="30"/>
        <v>NO</v>
      </c>
      <c r="W508" s="75" t="str">
        <f t="shared" si="31"/>
        <v>NO</v>
      </c>
      <c r="X508" s="107"/>
      <c r="Y508" s="76"/>
      <c r="Z508" s="77"/>
    </row>
    <row r="509" spans="1:26" x14ac:dyDescent="0.3">
      <c r="A509" s="47">
        <v>54</v>
      </c>
      <c r="B509" s="73" t="s">
        <v>76</v>
      </c>
      <c r="C509" s="125" t="s">
        <v>680</v>
      </c>
      <c r="D509" s="73" t="s">
        <v>73</v>
      </c>
      <c r="E509" s="73" t="s">
        <v>81</v>
      </c>
      <c r="F509" s="73" t="s">
        <v>81</v>
      </c>
      <c r="G509" s="89" t="s">
        <v>986</v>
      </c>
      <c r="H509" s="94" t="s">
        <v>73</v>
      </c>
      <c r="I509" s="82" t="s">
        <v>72</v>
      </c>
      <c r="J509" s="74" t="s">
        <v>989</v>
      </c>
      <c r="K509" s="74" t="s">
        <v>989</v>
      </c>
      <c r="L509" s="94" t="str">
        <f t="shared" si="28"/>
        <v>Non Lead</v>
      </c>
      <c r="M509" s="110"/>
      <c r="N509" s="82"/>
      <c r="O509" s="82"/>
      <c r="P509" s="82"/>
      <c r="Q509" s="81"/>
      <c r="R509" s="82"/>
      <c r="S509" s="113" t="str">
        <f>IF(OR(B509="",$C$3="",$G$3=""),"ERROR",IF(AND(B509='Dropdown Answer Key'!$B$12,OR(E509="Lead",E509="U, May have L",E509="COM",E509="")),"Lead",IF(AND(B509='Dropdown Answer Key'!$B$12,OR(AND(E509="GALV",H509="Y"),AND(E509="GALV",H509="UN"),AND(E509="GALV",H509=""))),"GRR",IF(AND(B509='Dropdown Answer Key'!$B$12,E509="Unknown"),"Unknown SL",IF(AND(B509='Dropdown Answer Key'!$B$13,OR(F509="Lead",F509="U, May have L",F509="COM",F509="")),"Lead",IF(AND(B509='Dropdown Answer Key'!$B$13,OR(AND(F509="GALV",H509="Y"),AND(F509="GALV",H509="UN"),AND(F509="GALV",H509=""))),"GRR",IF(AND(B509='Dropdown Answer Key'!$B$13,F509="Unknown"),"Unknown SL",IF(AND(B509='Dropdown Answer Key'!$B$14,OR(E509="Lead",E509="U, May have L",E509="COM",E509="")),"Lead",IF(AND(B509='Dropdown Answer Key'!$B$14,OR(F509="Lead",F509="U, May have L",F509="COM",F509="")),"Lead",IF(AND(B509='Dropdown Answer Key'!$B$14,OR(AND(E509="GALV",H509="Y"),AND(E509="GALV",H509="UN"),AND(E509="GALV",H509=""),AND(F509="GALV",H509="Y"),AND(F509="GALV",H509="UN"),AND(F509="GALV",H509=""),AND(F509="GALV",I509="Y"),AND(F509="GALV",I509="UN"),AND(F509="GALV",I509=""))),"GRR",IF(AND(B509='Dropdown Answer Key'!$B$14,OR(E509="Unknown",F509="Unknown")),"Unknown SL","Non Lead")))))))))))</f>
        <v>Non Lead</v>
      </c>
      <c r="T509" s="114" t="str">
        <f>IF(OR(M509="",Q509="",S509="ERROR"),"BLANK",IF((AND(M509='Dropdown Answer Key'!$B$25,OR('Service Line Inventory'!S509="Lead",S509="Unknown SL"))),"Tier 1",IF(AND('Service Line Inventory'!M509='Dropdown Answer Key'!$B$26,OR('Service Line Inventory'!S509="Lead",S509="Unknown SL")),"Tier 2",IF(AND('Service Line Inventory'!M509='Dropdown Answer Key'!$B$27,OR('Service Line Inventory'!S509="Lead",S509="Unknown SL")),"Tier 2",IF('Service Line Inventory'!S509="GRR","Tier 3",IF((AND('Service Line Inventory'!M509='Dropdown Answer Key'!$B$25,'Service Line Inventory'!Q509='Dropdown Answer Key'!$M$25,O509='Dropdown Answer Key'!$G$27,'Service Line Inventory'!P509='Dropdown Answer Key'!$J$27,S509="Non Lead")),"Tier 4",IF((AND('Service Line Inventory'!M509='Dropdown Answer Key'!$B$25,'Service Line Inventory'!Q509='Dropdown Answer Key'!$M$25,O509='Dropdown Answer Key'!$G$27,S509="Non Lead")),"Tier 4",IF((AND('Service Line Inventory'!M509='Dropdown Answer Key'!$B$25,'Service Line Inventory'!Q509='Dropdown Answer Key'!$M$25,'Service Line Inventory'!P509='Dropdown Answer Key'!$J$27,S509="Non Lead")),"Tier 4","Tier 5"))))))))</f>
        <v>BLANK</v>
      </c>
      <c r="U509" s="115" t="str">
        <f t="shared" si="29"/>
        <v>NO</v>
      </c>
      <c r="V509" s="114" t="str">
        <f t="shared" si="30"/>
        <v>NO</v>
      </c>
      <c r="W509" s="114" t="str">
        <f t="shared" si="31"/>
        <v>NO</v>
      </c>
      <c r="X509" s="108"/>
      <c r="Y509" s="97"/>
      <c r="Z509" s="77"/>
    </row>
    <row r="510" spans="1:26" x14ac:dyDescent="0.3">
      <c r="A510" s="47">
        <v>55</v>
      </c>
      <c r="B510" s="73" t="s">
        <v>76</v>
      </c>
      <c r="C510" s="125" t="s">
        <v>681</v>
      </c>
      <c r="D510" s="73" t="s">
        <v>73</v>
      </c>
      <c r="E510" s="73" t="s">
        <v>81</v>
      </c>
      <c r="F510" s="73" t="s">
        <v>81</v>
      </c>
      <c r="G510" s="89" t="s">
        <v>986</v>
      </c>
      <c r="H510" s="94" t="s">
        <v>73</v>
      </c>
      <c r="I510" s="82" t="s">
        <v>72</v>
      </c>
      <c r="J510" s="74" t="s">
        <v>989</v>
      </c>
      <c r="K510" s="74" t="s">
        <v>989</v>
      </c>
      <c r="L510" s="93" t="str">
        <f t="shared" si="28"/>
        <v>Non Lead</v>
      </c>
      <c r="M510" s="109"/>
      <c r="N510" s="73"/>
      <c r="O510" s="73"/>
      <c r="P510" s="73"/>
      <c r="Q510" s="72"/>
      <c r="R510" s="73"/>
      <c r="S510" s="98" t="str">
        <f>IF(OR(B510="",$C$3="",$G$3=""),"ERROR",IF(AND(B510='Dropdown Answer Key'!$B$12,OR(E510="Lead",E510="U, May have L",E510="COM",E510="")),"Lead",IF(AND(B510='Dropdown Answer Key'!$B$12,OR(AND(E510="GALV",H510="Y"),AND(E510="GALV",H510="UN"),AND(E510="GALV",H510=""))),"GRR",IF(AND(B510='Dropdown Answer Key'!$B$12,E510="Unknown"),"Unknown SL",IF(AND(B510='Dropdown Answer Key'!$B$13,OR(F510="Lead",F510="U, May have L",F510="COM",F510="")),"Lead",IF(AND(B510='Dropdown Answer Key'!$B$13,OR(AND(F510="GALV",H510="Y"),AND(F510="GALV",H510="UN"),AND(F510="GALV",H510=""))),"GRR",IF(AND(B510='Dropdown Answer Key'!$B$13,F510="Unknown"),"Unknown SL",IF(AND(B510='Dropdown Answer Key'!$B$14,OR(E510="Lead",E510="U, May have L",E510="COM",E510="")),"Lead",IF(AND(B510='Dropdown Answer Key'!$B$14,OR(F510="Lead",F510="U, May have L",F510="COM",F510="")),"Lead",IF(AND(B510='Dropdown Answer Key'!$B$14,OR(AND(E510="GALV",H510="Y"),AND(E510="GALV",H510="UN"),AND(E510="GALV",H510=""),AND(F510="GALV",H510="Y"),AND(F510="GALV",H510="UN"),AND(F510="GALV",H510=""),AND(F510="GALV",I510="Y"),AND(F510="GALV",I510="UN"),AND(F510="GALV",I510=""))),"GRR",IF(AND(B510='Dropdown Answer Key'!$B$14,OR(E510="Unknown",F510="Unknown")),"Unknown SL","Non Lead")))))))))))</f>
        <v>Non Lead</v>
      </c>
      <c r="T510" s="75" t="str">
        <f>IF(OR(M510="",Q510="",S510="ERROR"),"BLANK",IF((AND(M510='Dropdown Answer Key'!$B$25,OR('Service Line Inventory'!S510="Lead",S510="Unknown SL"))),"Tier 1",IF(AND('Service Line Inventory'!M510='Dropdown Answer Key'!$B$26,OR('Service Line Inventory'!S510="Lead",S510="Unknown SL")),"Tier 2",IF(AND('Service Line Inventory'!M510='Dropdown Answer Key'!$B$27,OR('Service Line Inventory'!S510="Lead",S510="Unknown SL")),"Tier 2",IF('Service Line Inventory'!S510="GRR","Tier 3",IF((AND('Service Line Inventory'!M510='Dropdown Answer Key'!$B$25,'Service Line Inventory'!Q510='Dropdown Answer Key'!$M$25,O510='Dropdown Answer Key'!$G$27,'Service Line Inventory'!P510='Dropdown Answer Key'!$J$27,S510="Non Lead")),"Tier 4",IF((AND('Service Line Inventory'!M510='Dropdown Answer Key'!$B$25,'Service Line Inventory'!Q510='Dropdown Answer Key'!$M$25,O510='Dropdown Answer Key'!$G$27,S510="Non Lead")),"Tier 4",IF((AND('Service Line Inventory'!M510='Dropdown Answer Key'!$B$25,'Service Line Inventory'!Q510='Dropdown Answer Key'!$M$25,'Service Line Inventory'!P510='Dropdown Answer Key'!$J$27,S510="Non Lead")),"Tier 4","Tier 5"))))))))</f>
        <v>BLANK</v>
      </c>
      <c r="U510" s="101" t="str">
        <f t="shared" si="29"/>
        <v>NO</v>
      </c>
      <c r="V510" s="75" t="str">
        <f t="shared" si="30"/>
        <v>NO</v>
      </c>
      <c r="W510" s="75" t="str">
        <f t="shared" si="31"/>
        <v>NO</v>
      </c>
      <c r="X510" s="107"/>
      <c r="Y510" s="76"/>
      <c r="Z510" s="77"/>
    </row>
    <row r="511" spans="1:26" x14ac:dyDescent="0.3">
      <c r="A511" s="47">
        <v>57</v>
      </c>
      <c r="B511" s="73" t="s">
        <v>76</v>
      </c>
      <c r="C511" s="125" t="s">
        <v>682</v>
      </c>
      <c r="D511" s="73" t="s">
        <v>73</v>
      </c>
      <c r="E511" s="73" t="s">
        <v>81</v>
      </c>
      <c r="F511" s="73" t="s">
        <v>81</v>
      </c>
      <c r="G511" s="89" t="s">
        <v>986</v>
      </c>
      <c r="H511" s="94" t="s">
        <v>73</v>
      </c>
      <c r="I511" s="82" t="s">
        <v>72</v>
      </c>
      <c r="J511" s="74" t="s">
        <v>989</v>
      </c>
      <c r="K511" s="74" t="s">
        <v>989</v>
      </c>
      <c r="L511" s="94" t="str">
        <f t="shared" si="28"/>
        <v>Non Lead</v>
      </c>
      <c r="M511" s="110"/>
      <c r="N511" s="82"/>
      <c r="O511" s="82"/>
      <c r="P511" s="82"/>
      <c r="Q511" s="81"/>
      <c r="R511" s="82"/>
      <c r="S511" s="113" t="str">
        <f>IF(OR(B511="",$C$3="",$G$3=""),"ERROR",IF(AND(B511='Dropdown Answer Key'!$B$12,OR(E511="Lead",E511="U, May have L",E511="COM",E511="")),"Lead",IF(AND(B511='Dropdown Answer Key'!$B$12,OR(AND(E511="GALV",H511="Y"),AND(E511="GALV",H511="UN"),AND(E511="GALV",H511=""))),"GRR",IF(AND(B511='Dropdown Answer Key'!$B$12,E511="Unknown"),"Unknown SL",IF(AND(B511='Dropdown Answer Key'!$B$13,OR(F511="Lead",F511="U, May have L",F511="COM",F511="")),"Lead",IF(AND(B511='Dropdown Answer Key'!$B$13,OR(AND(F511="GALV",H511="Y"),AND(F511="GALV",H511="UN"),AND(F511="GALV",H511=""))),"GRR",IF(AND(B511='Dropdown Answer Key'!$B$13,F511="Unknown"),"Unknown SL",IF(AND(B511='Dropdown Answer Key'!$B$14,OR(E511="Lead",E511="U, May have L",E511="COM",E511="")),"Lead",IF(AND(B511='Dropdown Answer Key'!$B$14,OR(F511="Lead",F511="U, May have L",F511="COM",F511="")),"Lead",IF(AND(B511='Dropdown Answer Key'!$B$14,OR(AND(E511="GALV",H511="Y"),AND(E511="GALV",H511="UN"),AND(E511="GALV",H511=""),AND(F511="GALV",H511="Y"),AND(F511="GALV",H511="UN"),AND(F511="GALV",H511=""),AND(F511="GALV",I511="Y"),AND(F511="GALV",I511="UN"),AND(F511="GALV",I511=""))),"GRR",IF(AND(B511='Dropdown Answer Key'!$B$14,OR(E511="Unknown",F511="Unknown")),"Unknown SL","Non Lead")))))))))))</f>
        <v>Non Lead</v>
      </c>
      <c r="T511" s="114" t="str">
        <f>IF(OR(M511="",Q511="",S511="ERROR"),"BLANK",IF((AND(M511='Dropdown Answer Key'!$B$25,OR('Service Line Inventory'!S511="Lead",S511="Unknown SL"))),"Tier 1",IF(AND('Service Line Inventory'!M511='Dropdown Answer Key'!$B$26,OR('Service Line Inventory'!S511="Lead",S511="Unknown SL")),"Tier 2",IF(AND('Service Line Inventory'!M511='Dropdown Answer Key'!$B$27,OR('Service Line Inventory'!S511="Lead",S511="Unknown SL")),"Tier 2",IF('Service Line Inventory'!S511="GRR","Tier 3",IF((AND('Service Line Inventory'!M511='Dropdown Answer Key'!$B$25,'Service Line Inventory'!Q511='Dropdown Answer Key'!$M$25,O511='Dropdown Answer Key'!$G$27,'Service Line Inventory'!P511='Dropdown Answer Key'!$J$27,S511="Non Lead")),"Tier 4",IF((AND('Service Line Inventory'!M511='Dropdown Answer Key'!$B$25,'Service Line Inventory'!Q511='Dropdown Answer Key'!$M$25,O511='Dropdown Answer Key'!$G$27,S511="Non Lead")),"Tier 4",IF((AND('Service Line Inventory'!M511='Dropdown Answer Key'!$B$25,'Service Line Inventory'!Q511='Dropdown Answer Key'!$M$25,'Service Line Inventory'!P511='Dropdown Answer Key'!$J$27,S511="Non Lead")),"Tier 4","Tier 5"))))))))</f>
        <v>BLANK</v>
      </c>
      <c r="U511" s="115" t="str">
        <f t="shared" si="29"/>
        <v>NO</v>
      </c>
      <c r="V511" s="114" t="str">
        <f t="shared" si="30"/>
        <v>NO</v>
      </c>
      <c r="W511" s="114" t="str">
        <f t="shared" si="31"/>
        <v>NO</v>
      </c>
      <c r="X511" s="108"/>
      <c r="Y511" s="97"/>
      <c r="Z511" s="77"/>
    </row>
    <row r="512" spans="1:26" x14ac:dyDescent="0.3">
      <c r="A512" s="47">
        <v>60</v>
      </c>
      <c r="B512" s="73" t="s">
        <v>76</v>
      </c>
      <c r="C512" s="125" t="s">
        <v>998</v>
      </c>
      <c r="D512" s="73" t="s">
        <v>73</v>
      </c>
      <c r="E512" s="73" t="s">
        <v>81</v>
      </c>
      <c r="F512" s="73" t="s">
        <v>81</v>
      </c>
      <c r="G512" s="89" t="s">
        <v>986</v>
      </c>
      <c r="H512" s="94" t="s">
        <v>73</v>
      </c>
      <c r="I512" s="82" t="s">
        <v>72</v>
      </c>
      <c r="J512" s="74" t="s">
        <v>989</v>
      </c>
      <c r="K512" s="74" t="s">
        <v>989</v>
      </c>
      <c r="L512" s="93" t="str">
        <f t="shared" si="28"/>
        <v>Non Lead</v>
      </c>
      <c r="M512" s="109"/>
      <c r="N512" s="73"/>
      <c r="O512" s="73"/>
      <c r="P512" s="73"/>
      <c r="Q512" s="72"/>
      <c r="R512" s="73"/>
      <c r="S512" s="98" t="str">
        <f>IF(OR(B512="",$C$3="",$G$3=""),"ERROR",IF(AND(B512='Dropdown Answer Key'!$B$12,OR(E512="Lead",E512="U, May have L",E512="COM",E512="")),"Lead",IF(AND(B512='Dropdown Answer Key'!$B$12,OR(AND(E512="GALV",H512="Y"),AND(E512="GALV",H512="UN"),AND(E512="GALV",H512=""))),"GRR",IF(AND(B512='Dropdown Answer Key'!$B$12,E512="Unknown"),"Unknown SL",IF(AND(B512='Dropdown Answer Key'!$B$13,OR(F512="Lead",F512="U, May have L",F512="COM",F512="")),"Lead",IF(AND(B512='Dropdown Answer Key'!$B$13,OR(AND(F512="GALV",H512="Y"),AND(F512="GALV",H512="UN"),AND(F512="GALV",H512=""))),"GRR",IF(AND(B512='Dropdown Answer Key'!$B$13,F512="Unknown"),"Unknown SL",IF(AND(B512='Dropdown Answer Key'!$B$14,OR(E512="Lead",E512="U, May have L",E512="COM",E512="")),"Lead",IF(AND(B512='Dropdown Answer Key'!$B$14,OR(F512="Lead",F512="U, May have L",F512="COM",F512="")),"Lead",IF(AND(B512='Dropdown Answer Key'!$B$14,OR(AND(E512="GALV",H512="Y"),AND(E512="GALV",H512="UN"),AND(E512="GALV",H512=""),AND(F512="GALV",H512="Y"),AND(F512="GALV",H512="UN"),AND(F512="GALV",H512=""),AND(F512="GALV",I512="Y"),AND(F512="GALV",I512="UN"),AND(F512="GALV",I512=""))),"GRR",IF(AND(B512='Dropdown Answer Key'!$B$14,OR(E512="Unknown",F512="Unknown")),"Unknown SL","Non Lead")))))))))))</f>
        <v>Non Lead</v>
      </c>
      <c r="T512" s="75" t="str">
        <f>IF(OR(M512="",Q512="",S512="ERROR"),"BLANK",IF((AND(M512='Dropdown Answer Key'!$B$25,OR('Service Line Inventory'!S512="Lead",S512="Unknown SL"))),"Tier 1",IF(AND('Service Line Inventory'!M512='Dropdown Answer Key'!$B$26,OR('Service Line Inventory'!S512="Lead",S512="Unknown SL")),"Tier 2",IF(AND('Service Line Inventory'!M512='Dropdown Answer Key'!$B$27,OR('Service Line Inventory'!S512="Lead",S512="Unknown SL")),"Tier 2",IF('Service Line Inventory'!S512="GRR","Tier 3",IF((AND('Service Line Inventory'!M512='Dropdown Answer Key'!$B$25,'Service Line Inventory'!Q512='Dropdown Answer Key'!$M$25,O512='Dropdown Answer Key'!$G$27,'Service Line Inventory'!P512='Dropdown Answer Key'!$J$27,S512="Non Lead")),"Tier 4",IF((AND('Service Line Inventory'!M512='Dropdown Answer Key'!$B$25,'Service Line Inventory'!Q512='Dropdown Answer Key'!$M$25,O512='Dropdown Answer Key'!$G$27,S512="Non Lead")),"Tier 4",IF((AND('Service Line Inventory'!M512='Dropdown Answer Key'!$B$25,'Service Line Inventory'!Q512='Dropdown Answer Key'!$M$25,'Service Line Inventory'!P512='Dropdown Answer Key'!$J$27,S512="Non Lead")),"Tier 4","Tier 5"))))))))</f>
        <v>BLANK</v>
      </c>
      <c r="U512" s="101" t="str">
        <f t="shared" si="29"/>
        <v>NO</v>
      </c>
      <c r="V512" s="75" t="str">
        <f t="shared" si="30"/>
        <v>NO</v>
      </c>
      <c r="W512" s="75" t="str">
        <f t="shared" si="31"/>
        <v>NO</v>
      </c>
      <c r="X512" s="107"/>
      <c r="Y512" s="76"/>
      <c r="Z512" s="77"/>
    </row>
    <row r="513" spans="1:26" x14ac:dyDescent="0.3">
      <c r="A513" s="47">
        <v>62</v>
      </c>
      <c r="B513" s="73" t="s">
        <v>76</v>
      </c>
      <c r="C513" s="125" t="s">
        <v>683</v>
      </c>
      <c r="D513" s="73" t="s">
        <v>73</v>
      </c>
      <c r="E513" s="73" t="s">
        <v>81</v>
      </c>
      <c r="F513" s="73" t="s">
        <v>81</v>
      </c>
      <c r="G513" s="89" t="s">
        <v>986</v>
      </c>
      <c r="H513" s="94" t="s">
        <v>73</v>
      </c>
      <c r="I513" s="82" t="s">
        <v>72</v>
      </c>
      <c r="J513" s="74" t="s">
        <v>989</v>
      </c>
      <c r="K513" s="74" t="s">
        <v>989</v>
      </c>
      <c r="L513" s="94" t="str">
        <f t="shared" si="28"/>
        <v>Non Lead</v>
      </c>
      <c r="M513" s="110"/>
      <c r="N513" s="82"/>
      <c r="O513" s="82"/>
      <c r="P513" s="82"/>
      <c r="Q513" s="81"/>
      <c r="R513" s="82"/>
      <c r="S513" s="113" t="str">
        <f>IF(OR(B513="",$C$3="",$G$3=""),"ERROR",IF(AND(B513='Dropdown Answer Key'!$B$12,OR(E513="Lead",E513="U, May have L",E513="COM",E513="")),"Lead",IF(AND(B513='Dropdown Answer Key'!$B$12,OR(AND(E513="GALV",H513="Y"),AND(E513="GALV",H513="UN"),AND(E513="GALV",H513=""))),"GRR",IF(AND(B513='Dropdown Answer Key'!$B$12,E513="Unknown"),"Unknown SL",IF(AND(B513='Dropdown Answer Key'!$B$13,OR(F513="Lead",F513="U, May have L",F513="COM",F513="")),"Lead",IF(AND(B513='Dropdown Answer Key'!$B$13,OR(AND(F513="GALV",H513="Y"),AND(F513="GALV",H513="UN"),AND(F513="GALV",H513=""))),"GRR",IF(AND(B513='Dropdown Answer Key'!$B$13,F513="Unknown"),"Unknown SL",IF(AND(B513='Dropdown Answer Key'!$B$14,OR(E513="Lead",E513="U, May have L",E513="COM",E513="")),"Lead",IF(AND(B513='Dropdown Answer Key'!$B$14,OR(F513="Lead",F513="U, May have L",F513="COM",F513="")),"Lead",IF(AND(B513='Dropdown Answer Key'!$B$14,OR(AND(E513="GALV",H513="Y"),AND(E513="GALV",H513="UN"),AND(E513="GALV",H513=""),AND(F513="GALV",H513="Y"),AND(F513="GALV",H513="UN"),AND(F513="GALV",H513=""),AND(F513="GALV",I513="Y"),AND(F513="GALV",I513="UN"),AND(F513="GALV",I513=""))),"GRR",IF(AND(B513='Dropdown Answer Key'!$B$14,OR(E513="Unknown",F513="Unknown")),"Unknown SL","Non Lead")))))))))))</f>
        <v>Non Lead</v>
      </c>
      <c r="T513" s="114" t="str">
        <f>IF(OR(M513="",Q513="",S513="ERROR"),"BLANK",IF((AND(M513='Dropdown Answer Key'!$B$25,OR('Service Line Inventory'!S513="Lead",S513="Unknown SL"))),"Tier 1",IF(AND('Service Line Inventory'!M513='Dropdown Answer Key'!$B$26,OR('Service Line Inventory'!S513="Lead",S513="Unknown SL")),"Tier 2",IF(AND('Service Line Inventory'!M513='Dropdown Answer Key'!$B$27,OR('Service Line Inventory'!S513="Lead",S513="Unknown SL")),"Tier 2",IF('Service Line Inventory'!S513="GRR","Tier 3",IF((AND('Service Line Inventory'!M513='Dropdown Answer Key'!$B$25,'Service Line Inventory'!Q513='Dropdown Answer Key'!$M$25,O513='Dropdown Answer Key'!$G$27,'Service Line Inventory'!P513='Dropdown Answer Key'!$J$27,S513="Non Lead")),"Tier 4",IF((AND('Service Line Inventory'!M513='Dropdown Answer Key'!$B$25,'Service Line Inventory'!Q513='Dropdown Answer Key'!$M$25,O513='Dropdown Answer Key'!$G$27,S513="Non Lead")),"Tier 4",IF((AND('Service Line Inventory'!M513='Dropdown Answer Key'!$B$25,'Service Line Inventory'!Q513='Dropdown Answer Key'!$M$25,'Service Line Inventory'!P513='Dropdown Answer Key'!$J$27,S513="Non Lead")),"Tier 4","Tier 5"))))))))</f>
        <v>BLANK</v>
      </c>
      <c r="U513" s="115" t="str">
        <f t="shared" si="29"/>
        <v>NO</v>
      </c>
      <c r="V513" s="114" t="str">
        <f t="shared" si="30"/>
        <v>NO</v>
      </c>
      <c r="W513" s="114" t="str">
        <f t="shared" si="31"/>
        <v>NO</v>
      </c>
      <c r="X513" s="108"/>
      <c r="Y513" s="97"/>
      <c r="Z513" s="77"/>
    </row>
    <row r="514" spans="1:26" x14ac:dyDescent="0.3">
      <c r="A514" s="47">
        <v>63</v>
      </c>
      <c r="B514" s="73" t="s">
        <v>76</v>
      </c>
      <c r="C514" s="125" t="s">
        <v>684</v>
      </c>
      <c r="D514" s="73" t="s">
        <v>73</v>
      </c>
      <c r="E514" s="73" t="s">
        <v>81</v>
      </c>
      <c r="F514" s="73" t="s">
        <v>81</v>
      </c>
      <c r="G514" s="89" t="s">
        <v>986</v>
      </c>
      <c r="H514" s="94" t="s">
        <v>73</v>
      </c>
      <c r="I514" s="82" t="s">
        <v>72</v>
      </c>
      <c r="J514" s="74" t="s">
        <v>989</v>
      </c>
      <c r="K514" s="74" t="s">
        <v>989</v>
      </c>
      <c r="L514" s="93" t="str">
        <f t="shared" ref="L514:L577" si="32">S514</f>
        <v>Non Lead</v>
      </c>
      <c r="M514" s="109"/>
      <c r="N514" s="73"/>
      <c r="O514" s="73"/>
      <c r="P514" s="73"/>
      <c r="Q514" s="72"/>
      <c r="R514" s="73"/>
      <c r="S514" s="98" t="str">
        <f>IF(OR(B514="",$C$3="",$G$3=""),"ERROR",IF(AND(B514='Dropdown Answer Key'!$B$12,OR(E514="Lead",E514="U, May have L",E514="COM",E514="")),"Lead",IF(AND(B514='Dropdown Answer Key'!$B$12,OR(AND(E514="GALV",H514="Y"),AND(E514="GALV",H514="UN"),AND(E514="GALV",H514=""))),"GRR",IF(AND(B514='Dropdown Answer Key'!$B$12,E514="Unknown"),"Unknown SL",IF(AND(B514='Dropdown Answer Key'!$B$13,OR(F514="Lead",F514="U, May have L",F514="COM",F514="")),"Lead",IF(AND(B514='Dropdown Answer Key'!$B$13,OR(AND(F514="GALV",H514="Y"),AND(F514="GALV",H514="UN"),AND(F514="GALV",H514=""))),"GRR",IF(AND(B514='Dropdown Answer Key'!$B$13,F514="Unknown"),"Unknown SL",IF(AND(B514='Dropdown Answer Key'!$B$14,OR(E514="Lead",E514="U, May have L",E514="COM",E514="")),"Lead",IF(AND(B514='Dropdown Answer Key'!$B$14,OR(F514="Lead",F514="U, May have L",F514="COM",F514="")),"Lead",IF(AND(B514='Dropdown Answer Key'!$B$14,OR(AND(E514="GALV",H514="Y"),AND(E514="GALV",H514="UN"),AND(E514="GALV",H514=""),AND(F514="GALV",H514="Y"),AND(F514="GALV",H514="UN"),AND(F514="GALV",H514=""),AND(F514="GALV",I514="Y"),AND(F514="GALV",I514="UN"),AND(F514="GALV",I514=""))),"GRR",IF(AND(B514='Dropdown Answer Key'!$B$14,OR(E514="Unknown",F514="Unknown")),"Unknown SL","Non Lead")))))))))))</f>
        <v>Non Lead</v>
      </c>
      <c r="T514" s="75" t="str">
        <f>IF(OR(M514="",Q514="",S514="ERROR"),"BLANK",IF((AND(M514='Dropdown Answer Key'!$B$25,OR('Service Line Inventory'!S514="Lead",S514="Unknown SL"))),"Tier 1",IF(AND('Service Line Inventory'!M514='Dropdown Answer Key'!$B$26,OR('Service Line Inventory'!S514="Lead",S514="Unknown SL")),"Tier 2",IF(AND('Service Line Inventory'!M514='Dropdown Answer Key'!$B$27,OR('Service Line Inventory'!S514="Lead",S514="Unknown SL")),"Tier 2",IF('Service Line Inventory'!S514="GRR","Tier 3",IF((AND('Service Line Inventory'!M514='Dropdown Answer Key'!$B$25,'Service Line Inventory'!Q514='Dropdown Answer Key'!$M$25,O514='Dropdown Answer Key'!$G$27,'Service Line Inventory'!P514='Dropdown Answer Key'!$J$27,S514="Non Lead")),"Tier 4",IF((AND('Service Line Inventory'!M514='Dropdown Answer Key'!$B$25,'Service Line Inventory'!Q514='Dropdown Answer Key'!$M$25,O514='Dropdown Answer Key'!$G$27,S514="Non Lead")),"Tier 4",IF((AND('Service Line Inventory'!M514='Dropdown Answer Key'!$B$25,'Service Line Inventory'!Q514='Dropdown Answer Key'!$M$25,'Service Line Inventory'!P514='Dropdown Answer Key'!$J$27,S514="Non Lead")),"Tier 4","Tier 5"))))))))</f>
        <v>BLANK</v>
      </c>
      <c r="U514" s="101" t="str">
        <f t="shared" si="29"/>
        <v>NO</v>
      </c>
      <c r="V514" s="75" t="str">
        <f t="shared" si="30"/>
        <v>NO</v>
      </c>
      <c r="W514" s="75" t="str">
        <f t="shared" si="31"/>
        <v>NO</v>
      </c>
      <c r="X514" s="107"/>
      <c r="Y514" s="76"/>
      <c r="Z514" s="77"/>
    </row>
    <row r="515" spans="1:26" x14ac:dyDescent="0.3">
      <c r="A515" s="47">
        <v>66</v>
      </c>
      <c r="B515" s="73" t="s">
        <v>76</v>
      </c>
      <c r="C515" s="125" t="s">
        <v>685</v>
      </c>
      <c r="D515" s="73" t="s">
        <v>73</v>
      </c>
      <c r="E515" s="73" t="s">
        <v>81</v>
      </c>
      <c r="F515" s="73" t="s">
        <v>81</v>
      </c>
      <c r="G515" s="89" t="s">
        <v>986</v>
      </c>
      <c r="H515" s="94" t="s">
        <v>73</v>
      </c>
      <c r="I515" s="82" t="s">
        <v>72</v>
      </c>
      <c r="J515" s="74" t="s">
        <v>989</v>
      </c>
      <c r="K515" s="74" t="s">
        <v>989</v>
      </c>
      <c r="L515" s="94" t="str">
        <f t="shared" si="32"/>
        <v>Non Lead</v>
      </c>
      <c r="M515" s="110"/>
      <c r="N515" s="82"/>
      <c r="O515" s="82"/>
      <c r="P515" s="82"/>
      <c r="Q515" s="81"/>
      <c r="R515" s="82"/>
      <c r="S515" s="113" t="str">
        <f>IF(OR(B515="",$C$3="",$G$3=""),"ERROR",IF(AND(B515='Dropdown Answer Key'!$B$12,OR(E515="Lead",E515="U, May have L",E515="COM",E515="")),"Lead",IF(AND(B515='Dropdown Answer Key'!$B$12,OR(AND(E515="GALV",H515="Y"),AND(E515="GALV",H515="UN"),AND(E515="GALV",H515=""))),"GRR",IF(AND(B515='Dropdown Answer Key'!$B$12,E515="Unknown"),"Unknown SL",IF(AND(B515='Dropdown Answer Key'!$B$13,OR(F515="Lead",F515="U, May have L",F515="COM",F515="")),"Lead",IF(AND(B515='Dropdown Answer Key'!$B$13,OR(AND(F515="GALV",H515="Y"),AND(F515="GALV",H515="UN"),AND(F515="GALV",H515=""))),"GRR",IF(AND(B515='Dropdown Answer Key'!$B$13,F515="Unknown"),"Unknown SL",IF(AND(B515='Dropdown Answer Key'!$B$14,OR(E515="Lead",E515="U, May have L",E515="COM",E515="")),"Lead",IF(AND(B515='Dropdown Answer Key'!$B$14,OR(F515="Lead",F515="U, May have L",F515="COM",F515="")),"Lead",IF(AND(B515='Dropdown Answer Key'!$B$14,OR(AND(E515="GALV",H515="Y"),AND(E515="GALV",H515="UN"),AND(E515="GALV",H515=""),AND(F515="GALV",H515="Y"),AND(F515="GALV",H515="UN"),AND(F515="GALV",H515=""),AND(F515="GALV",I515="Y"),AND(F515="GALV",I515="UN"),AND(F515="GALV",I515=""))),"GRR",IF(AND(B515='Dropdown Answer Key'!$B$14,OR(E515="Unknown",F515="Unknown")),"Unknown SL","Non Lead")))))))))))</f>
        <v>Non Lead</v>
      </c>
      <c r="T515" s="114" t="str">
        <f>IF(OR(M515="",Q515="",S515="ERROR"),"BLANK",IF((AND(M515='Dropdown Answer Key'!$B$25,OR('Service Line Inventory'!S515="Lead",S515="Unknown SL"))),"Tier 1",IF(AND('Service Line Inventory'!M515='Dropdown Answer Key'!$B$26,OR('Service Line Inventory'!S515="Lead",S515="Unknown SL")),"Tier 2",IF(AND('Service Line Inventory'!M515='Dropdown Answer Key'!$B$27,OR('Service Line Inventory'!S515="Lead",S515="Unknown SL")),"Tier 2",IF('Service Line Inventory'!S515="GRR","Tier 3",IF((AND('Service Line Inventory'!M515='Dropdown Answer Key'!$B$25,'Service Line Inventory'!Q515='Dropdown Answer Key'!$M$25,O515='Dropdown Answer Key'!$G$27,'Service Line Inventory'!P515='Dropdown Answer Key'!$J$27,S515="Non Lead")),"Tier 4",IF((AND('Service Line Inventory'!M515='Dropdown Answer Key'!$B$25,'Service Line Inventory'!Q515='Dropdown Answer Key'!$M$25,O515='Dropdown Answer Key'!$G$27,S515="Non Lead")),"Tier 4",IF((AND('Service Line Inventory'!M515='Dropdown Answer Key'!$B$25,'Service Line Inventory'!Q515='Dropdown Answer Key'!$M$25,'Service Line Inventory'!P515='Dropdown Answer Key'!$J$27,S515="Non Lead")),"Tier 4","Tier 5"))))))))</f>
        <v>BLANK</v>
      </c>
      <c r="U515" s="115" t="str">
        <f t="shared" ref="U515:U578" si="33">IF(OR(S515="LEAD",S515="GRR",S515="Unknown SL"),"YES",IF(S515="ERROR","ERROR","NO"))</f>
        <v>NO</v>
      </c>
      <c r="V515" s="114" t="str">
        <f t="shared" ref="V515:V578" si="34">IF((OR(S515="LEAD",S515="GRR",S515="Unknown SL")),"YES",IF(S515="ERROR","ERROR","NO"))</f>
        <v>NO</v>
      </c>
      <c r="W515" s="114" t="str">
        <f t="shared" ref="W515:W578" si="35">IF(V515="YES","YES","NO")</f>
        <v>NO</v>
      </c>
      <c r="X515" s="108"/>
      <c r="Y515" s="97"/>
      <c r="Z515" s="77"/>
    </row>
    <row r="516" spans="1:26" x14ac:dyDescent="0.3">
      <c r="A516" s="47">
        <v>67</v>
      </c>
      <c r="B516" s="73" t="s">
        <v>76</v>
      </c>
      <c r="C516" s="125" t="s">
        <v>686</v>
      </c>
      <c r="D516" s="73" t="s">
        <v>73</v>
      </c>
      <c r="E516" s="73" t="s">
        <v>81</v>
      </c>
      <c r="F516" s="73" t="s">
        <v>81</v>
      </c>
      <c r="G516" s="89" t="s">
        <v>986</v>
      </c>
      <c r="H516" s="94" t="s">
        <v>73</v>
      </c>
      <c r="I516" s="82" t="s">
        <v>72</v>
      </c>
      <c r="J516" s="74" t="s">
        <v>989</v>
      </c>
      <c r="K516" s="74" t="s">
        <v>989</v>
      </c>
      <c r="L516" s="93" t="str">
        <f t="shared" si="32"/>
        <v>Non Lead</v>
      </c>
      <c r="M516" s="109"/>
      <c r="N516" s="73"/>
      <c r="O516" s="73"/>
      <c r="P516" s="73"/>
      <c r="Q516" s="72"/>
      <c r="R516" s="73"/>
      <c r="S516" s="98" t="str">
        <f>IF(OR(B516="",$C$3="",$G$3=""),"ERROR",IF(AND(B516='Dropdown Answer Key'!$B$12,OR(E516="Lead",E516="U, May have L",E516="COM",E516="")),"Lead",IF(AND(B516='Dropdown Answer Key'!$B$12,OR(AND(E516="GALV",H516="Y"),AND(E516="GALV",H516="UN"),AND(E516="GALV",H516=""))),"GRR",IF(AND(B516='Dropdown Answer Key'!$B$12,E516="Unknown"),"Unknown SL",IF(AND(B516='Dropdown Answer Key'!$B$13,OR(F516="Lead",F516="U, May have L",F516="COM",F516="")),"Lead",IF(AND(B516='Dropdown Answer Key'!$B$13,OR(AND(F516="GALV",H516="Y"),AND(F516="GALV",H516="UN"),AND(F516="GALV",H516=""))),"GRR",IF(AND(B516='Dropdown Answer Key'!$B$13,F516="Unknown"),"Unknown SL",IF(AND(B516='Dropdown Answer Key'!$B$14,OR(E516="Lead",E516="U, May have L",E516="COM",E516="")),"Lead",IF(AND(B516='Dropdown Answer Key'!$B$14,OR(F516="Lead",F516="U, May have L",F516="COM",F516="")),"Lead",IF(AND(B516='Dropdown Answer Key'!$B$14,OR(AND(E516="GALV",H516="Y"),AND(E516="GALV",H516="UN"),AND(E516="GALV",H516=""),AND(F516="GALV",H516="Y"),AND(F516="GALV",H516="UN"),AND(F516="GALV",H516=""),AND(F516="GALV",I516="Y"),AND(F516="GALV",I516="UN"),AND(F516="GALV",I516=""))),"GRR",IF(AND(B516='Dropdown Answer Key'!$B$14,OR(E516="Unknown",F516="Unknown")),"Unknown SL","Non Lead")))))))))))</f>
        <v>Non Lead</v>
      </c>
      <c r="T516" s="75" t="str">
        <f>IF(OR(M516="",Q516="",S516="ERROR"),"BLANK",IF((AND(M516='Dropdown Answer Key'!$B$25,OR('Service Line Inventory'!S516="Lead",S516="Unknown SL"))),"Tier 1",IF(AND('Service Line Inventory'!M516='Dropdown Answer Key'!$B$26,OR('Service Line Inventory'!S516="Lead",S516="Unknown SL")),"Tier 2",IF(AND('Service Line Inventory'!M516='Dropdown Answer Key'!$B$27,OR('Service Line Inventory'!S516="Lead",S516="Unknown SL")),"Tier 2",IF('Service Line Inventory'!S516="GRR","Tier 3",IF((AND('Service Line Inventory'!M516='Dropdown Answer Key'!$B$25,'Service Line Inventory'!Q516='Dropdown Answer Key'!$M$25,O516='Dropdown Answer Key'!$G$27,'Service Line Inventory'!P516='Dropdown Answer Key'!$J$27,S516="Non Lead")),"Tier 4",IF((AND('Service Line Inventory'!M516='Dropdown Answer Key'!$B$25,'Service Line Inventory'!Q516='Dropdown Answer Key'!$M$25,O516='Dropdown Answer Key'!$G$27,S516="Non Lead")),"Tier 4",IF((AND('Service Line Inventory'!M516='Dropdown Answer Key'!$B$25,'Service Line Inventory'!Q516='Dropdown Answer Key'!$M$25,'Service Line Inventory'!P516='Dropdown Answer Key'!$J$27,S516="Non Lead")),"Tier 4","Tier 5"))))))))</f>
        <v>BLANK</v>
      </c>
      <c r="U516" s="101" t="str">
        <f t="shared" si="33"/>
        <v>NO</v>
      </c>
      <c r="V516" s="75" t="str">
        <f t="shared" si="34"/>
        <v>NO</v>
      </c>
      <c r="W516" s="75" t="str">
        <f t="shared" si="35"/>
        <v>NO</v>
      </c>
      <c r="X516" s="107"/>
      <c r="Y516" s="76"/>
      <c r="Z516" s="77"/>
    </row>
    <row r="517" spans="1:26" x14ac:dyDescent="0.3">
      <c r="A517" s="47">
        <v>69</v>
      </c>
      <c r="B517" s="73" t="s">
        <v>76</v>
      </c>
      <c r="C517" s="125" t="s">
        <v>687</v>
      </c>
      <c r="D517" s="73" t="s">
        <v>73</v>
      </c>
      <c r="E517" s="73" t="s">
        <v>81</v>
      </c>
      <c r="F517" s="73" t="s">
        <v>81</v>
      </c>
      <c r="G517" s="89" t="s">
        <v>986</v>
      </c>
      <c r="H517" s="94" t="s">
        <v>73</v>
      </c>
      <c r="I517" s="82" t="s">
        <v>72</v>
      </c>
      <c r="J517" s="74" t="s">
        <v>989</v>
      </c>
      <c r="K517" s="74" t="s">
        <v>989</v>
      </c>
      <c r="L517" s="94" t="str">
        <f t="shared" si="32"/>
        <v>Non Lead</v>
      </c>
      <c r="M517" s="110"/>
      <c r="N517" s="82"/>
      <c r="O517" s="82"/>
      <c r="P517" s="82"/>
      <c r="Q517" s="81"/>
      <c r="R517" s="82"/>
      <c r="S517" s="113" t="str">
        <f>IF(OR(B517="",$C$3="",$G$3=""),"ERROR",IF(AND(B517='Dropdown Answer Key'!$B$12,OR(E517="Lead",E517="U, May have L",E517="COM",E517="")),"Lead",IF(AND(B517='Dropdown Answer Key'!$B$12,OR(AND(E517="GALV",H517="Y"),AND(E517="GALV",H517="UN"),AND(E517="GALV",H517=""))),"GRR",IF(AND(B517='Dropdown Answer Key'!$B$12,E517="Unknown"),"Unknown SL",IF(AND(B517='Dropdown Answer Key'!$B$13,OR(F517="Lead",F517="U, May have L",F517="COM",F517="")),"Lead",IF(AND(B517='Dropdown Answer Key'!$B$13,OR(AND(F517="GALV",H517="Y"),AND(F517="GALV",H517="UN"),AND(F517="GALV",H517=""))),"GRR",IF(AND(B517='Dropdown Answer Key'!$B$13,F517="Unknown"),"Unknown SL",IF(AND(B517='Dropdown Answer Key'!$B$14,OR(E517="Lead",E517="U, May have L",E517="COM",E517="")),"Lead",IF(AND(B517='Dropdown Answer Key'!$B$14,OR(F517="Lead",F517="U, May have L",F517="COM",F517="")),"Lead",IF(AND(B517='Dropdown Answer Key'!$B$14,OR(AND(E517="GALV",H517="Y"),AND(E517="GALV",H517="UN"),AND(E517="GALV",H517=""),AND(F517="GALV",H517="Y"),AND(F517="GALV",H517="UN"),AND(F517="GALV",H517=""),AND(F517="GALV",I517="Y"),AND(F517="GALV",I517="UN"),AND(F517="GALV",I517=""))),"GRR",IF(AND(B517='Dropdown Answer Key'!$B$14,OR(E517="Unknown",F517="Unknown")),"Unknown SL","Non Lead")))))))))))</f>
        <v>Non Lead</v>
      </c>
      <c r="T517" s="114" t="str">
        <f>IF(OR(M517="",Q517="",S517="ERROR"),"BLANK",IF((AND(M517='Dropdown Answer Key'!$B$25,OR('Service Line Inventory'!S517="Lead",S517="Unknown SL"))),"Tier 1",IF(AND('Service Line Inventory'!M517='Dropdown Answer Key'!$B$26,OR('Service Line Inventory'!S517="Lead",S517="Unknown SL")),"Tier 2",IF(AND('Service Line Inventory'!M517='Dropdown Answer Key'!$B$27,OR('Service Line Inventory'!S517="Lead",S517="Unknown SL")),"Tier 2",IF('Service Line Inventory'!S517="GRR","Tier 3",IF((AND('Service Line Inventory'!M517='Dropdown Answer Key'!$B$25,'Service Line Inventory'!Q517='Dropdown Answer Key'!$M$25,O517='Dropdown Answer Key'!$G$27,'Service Line Inventory'!P517='Dropdown Answer Key'!$J$27,S517="Non Lead")),"Tier 4",IF((AND('Service Line Inventory'!M517='Dropdown Answer Key'!$B$25,'Service Line Inventory'!Q517='Dropdown Answer Key'!$M$25,O517='Dropdown Answer Key'!$G$27,S517="Non Lead")),"Tier 4",IF((AND('Service Line Inventory'!M517='Dropdown Answer Key'!$B$25,'Service Line Inventory'!Q517='Dropdown Answer Key'!$M$25,'Service Line Inventory'!P517='Dropdown Answer Key'!$J$27,S517="Non Lead")),"Tier 4","Tier 5"))))))))</f>
        <v>BLANK</v>
      </c>
      <c r="U517" s="115" t="str">
        <f t="shared" si="33"/>
        <v>NO</v>
      </c>
      <c r="V517" s="114" t="str">
        <f t="shared" si="34"/>
        <v>NO</v>
      </c>
      <c r="W517" s="114" t="str">
        <f t="shared" si="35"/>
        <v>NO</v>
      </c>
      <c r="X517" s="108"/>
      <c r="Y517" s="97"/>
      <c r="Z517" s="77"/>
    </row>
    <row r="518" spans="1:26" x14ac:dyDescent="0.3">
      <c r="A518" s="47">
        <v>71</v>
      </c>
      <c r="B518" s="73" t="s">
        <v>76</v>
      </c>
      <c r="C518" s="125" t="s">
        <v>688</v>
      </c>
      <c r="D518" s="73" t="s">
        <v>73</v>
      </c>
      <c r="E518" s="73" t="s">
        <v>81</v>
      </c>
      <c r="F518" s="73" t="s">
        <v>81</v>
      </c>
      <c r="G518" s="89" t="s">
        <v>986</v>
      </c>
      <c r="H518" s="94" t="s">
        <v>73</v>
      </c>
      <c r="I518" s="82" t="s">
        <v>72</v>
      </c>
      <c r="J518" s="74" t="s">
        <v>989</v>
      </c>
      <c r="K518" s="74" t="s">
        <v>989</v>
      </c>
      <c r="L518" s="93" t="str">
        <f t="shared" si="32"/>
        <v>Non Lead</v>
      </c>
      <c r="M518" s="109"/>
      <c r="N518" s="73"/>
      <c r="O518" s="73"/>
      <c r="P518" s="73"/>
      <c r="Q518" s="72"/>
      <c r="R518" s="73"/>
      <c r="S518" s="98" t="str">
        <f>IF(OR(B518="",$C$3="",$G$3=""),"ERROR",IF(AND(B518='Dropdown Answer Key'!$B$12,OR(E518="Lead",E518="U, May have L",E518="COM",E518="")),"Lead",IF(AND(B518='Dropdown Answer Key'!$B$12,OR(AND(E518="GALV",H518="Y"),AND(E518="GALV",H518="UN"),AND(E518="GALV",H518=""))),"GRR",IF(AND(B518='Dropdown Answer Key'!$B$12,E518="Unknown"),"Unknown SL",IF(AND(B518='Dropdown Answer Key'!$B$13,OR(F518="Lead",F518="U, May have L",F518="COM",F518="")),"Lead",IF(AND(B518='Dropdown Answer Key'!$B$13,OR(AND(F518="GALV",H518="Y"),AND(F518="GALV",H518="UN"),AND(F518="GALV",H518=""))),"GRR",IF(AND(B518='Dropdown Answer Key'!$B$13,F518="Unknown"),"Unknown SL",IF(AND(B518='Dropdown Answer Key'!$B$14,OR(E518="Lead",E518="U, May have L",E518="COM",E518="")),"Lead",IF(AND(B518='Dropdown Answer Key'!$B$14,OR(F518="Lead",F518="U, May have L",F518="COM",F518="")),"Lead",IF(AND(B518='Dropdown Answer Key'!$B$14,OR(AND(E518="GALV",H518="Y"),AND(E518="GALV",H518="UN"),AND(E518="GALV",H518=""),AND(F518="GALV",H518="Y"),AND(F518="GALV",H518="UN"),AND(F518="GALV",H518=""),AND(F518="GALV",I518="Y"),AND(F518="GALV",I518="UN"),AND(F518="GALV",I518=""))),"GRR",IF(AND(B518='Dropdown Answer Key'!$B$14,OR(E518="Unknown",F518="Unknown")),"Unknown SL","Non Lead")))))))))))</f>
        <v>Non Lead</v>
      </c>
      <c r="T518" s="75" t="str">
        <f>IF(OR(M518="",Q518="",S518="ERROR"),"BLANK",IF((AND(M518='Dropdown Answer Key'!$B$25,OR('Service Line Inventory'!S518="Lead",S518="Unknown SL"))),"Tier 1",IF(AND('Service Line Inventory'!M518='Dropdown Answer Key'!$B$26,OR('Service Line Inventory'!S518="Lead",S518="Unknown SL")),"Tier 2",IF(AND('Service Line Inventory'!M518='Dropdown Answer Key'!$B$27,OR('Service Line Inventory'!S518="Lead",S518="Unknown SL")),"Tier 2",IF('Service Line Inventory'!S518="GRR","Tier 3",IF((AND('Service Line Inventory'!M518='Dropdown Answer Key'!$B$25,'Service Line Inventory'!Q518='Dropdown Answer Key'!$M$25,O518='Dropdown Answer Key'!$G$27,'Service Line Inventory'!P518='Dropdown Answer Key'!$J$27,S518="Non Lead")),"Tier 4",IF((AND('Service Line Inventory'!M518='Dropdown Answer Key'!$B$25,'Service Line Inventory'!Q518='Dropdown Answer Key'!$M$25,O518='Dropdown Answer Key'!$G$27,S518="Non Lead")),"Tier 4",IF((AND('Service Line Inventory'!M518='Dropdown Answer Key'!$B$25,'Service Line Inventory'!Q518='Dropdown Answer Key'!$M$25,'Service Line Inventory'!P518='Dropdown Answer Key'!$J$27,S518="Non Lead")),"Tier 4","Tier 5"))))))))</f>
        <v>BLANK</v>
      </c>
      <c r="U518" s="101" t="str">
        <f t="shared" si="33"/>
        <v>NO</v>
      </c>
      <c r="V518" s="75" t="str">
        <f t="shared" si="34"/>
        <v>NO</v>
      </c>
      <c r="W518" s="75" t="str">
        <f t="shared" si="35"/>
        <v>NO</v>
      </c>
      <c r="X518" s="107"/>
      <c r="Y518" s="76"/>
      <c r="Z518" s="77"/>
    </row>
    <row r="519" spans="1:26" x14ac:dyDescent="0.3">
      <c r="A519" s="47">
        <v>74</v>
      </c>
      <c r="B519" s="73" t="s">
        <v>76</v>
      </c>
      <c r="C519" s="125" t="s">
        <v>689</v>
      </c>
      <c r="D519" s="73" t="s">
        <v>73</v>
      </c>
      <c r="E519" s="73" t="s">
        <v>81</v>
      </c>
      <c r="F519" s="73" t="s">
        <v>81</v>
      </c>
      <c r="G519" s="89" t="s">
        <v>986</v>
      </c>
      <c r="H519" s="94" t="s">
        <v>73</v>
      </c>
      <c r="I519" s="82" t="s">
        <v>72</v>
      </c>
      <c r="J519" s="74" t="s">
        <v>989</v>
      </c>
      <c r="K519" s="74" t="s">
        <v>989</v>
      </c>
      <c r="L519" s="94" t="str">
        <f t="shared" si="32"/>
        <v>Non Lead</v>
      </c>
      <c r="M519" s="110"/>
      <c r="N519" s="82"/>
      <c r="O519" s="82"/>
      <c r="P519" s="82"/>
      <c r="Q519" s="81"/>
      <c r="R519" s="82"/>
      <c r="S519" s="113" t="str">
        <f>IF(OR(B519="",$C$3="",$G$3=""),"ERROR",IF(AND(B519='Dropdown Answer Key'!$B$12,OR(E519="Lead",E519="U, May have L",E519="COM",E519="")),"Lead",IF(AND(B519='Dropdown Answer Key'!$B$12,OR(AND(E519="GALV",H519="Y"),AND(E519="GALV",H519="UN"),AND(E519="GALV",H519=""))),"GRR",IF(AND(B519='Dropdown Answer Key'!$B$12,E519="Unknown"),"Unknown SL",IF(AND(B519='Dropdown Answer Key'!$B$13,OR(F519="Lead",F519="U, May have L",F519="COM",F519="")),"Lead",IF(AND(B519='Dropdown Answer Key'!$B$13,OR(AND(F519="GALV",H519="Y"),AND(F519="GALV",H519="UN"),AND(F519="GALV",H519=""))),"GRR",IF(AND(B519='Dropdown Answer Key'!$B$13,F519="Unknown"),"Unknown SL",IF(AND(B519='Dropdown Answer Key'!$B$14,OR(E519="Lead",E519="U, May have L",E519="COM",E519="")),"Lead",IF(AND(B519='Dropdown Answer Key'!$B$14,OR(F519="Lead",F519="U, May have L",F519="COM",F519="")),"Lead",IF(AND(B519='Dropdown Answer Key'!$B$14,OR(AND(E519="GALV",H519="Y"),AND(E519="GALV",H519="UN"),AND(E519="GALV",H519=""),AND(F519="GALV",H519="Y"),AND(F519="GALV",H519="UN"),AND(F519="GALV",H519=""),AND(F519="GALV",I519="Y"),AND(F519="GALV",I519="UN"),AND(F519="GALV",I519=""))),"GRR",IF(AND(B519='Dropdown Answer Key'!$B$14,OR(E519="Unknown",F519="Unknown")),"Unknown SL","Non Lead")))))))))))</f>
        <v>Non Lead</v>
      </c>
      <c r="T519" s="114" t="str">
        <f>IF(OR(M519="",Q519="",S519="ERROR"),"BLANK",IF((AND(M519='Dropdown Answer Key'!$B$25,OR('Service Line Inventory'!S519="Lead",S519="Unknown SL"))),"Tier 1",IF(AND('Service Line Inventory'!M519='Dropdown Answer Key'!$B$26,OR('Service Line Inventory'!S519="Lead",S519="Unknown SL")),"Tier 2",IF(AND('Service Line Inventory'!M519='Dropdown Answer Key'!$B$27,OR('Service Line Inventory'!S519="Lead",S519="Unknown SL")),"Tier 2",IF('Service Line Inventory'!S519="GRR","Tier 3",IF((AND('Service Line Inventory'!M519='Dropdown Answer Key'!$B$25,'Service Line Inventory'!Q519='Dropdown Answer Key'!$M$25,O519='Dropdown Answer Key'!$G$27,'Service Line Inventory'!P519='Dropdown Answer Key'!$J$27,S519="Non Lead")),"Tier 4",IF((AND('Service Line Inventory'!M519='Dropdown Answer Key'!$B$25,'Service Line Inventory'!Q519='Dropdown Answer Key'!$M$25,O519='Dropdown Answer Key'!$G$27,S519="Non Lead")),"Tier 4",IF((AND('Service Line Inventory'!M519='Dropdown Answer Key'!$B$25,'Service Line Inventory'!Q519='Dropdown Answer Key'!$M$25,'Service Line Inventory'!P519='Dropdown Answer Key'!$J$27,S519="Non Lead")),"Tier 4","Tier 5"))))))))</f>
        <v>BLANK</v>
      </c>
      <c r="U519" s="115" t="str">
        <f t="shared" si="33"/>
        <v>NO</v>
      </c>
      <c r="V519" s="114" t="str">
        <f t="shared" si="34"/>
        <v>NO</v>
      </c>
      <c r="W519" s="114" t="str">
        <f t="shared" si="35"/>
        <v>NO</v>
      </c>
      <c r="X519" s="108"/>
      <c r="Y519" s="97"/>
      <c r="Z519" s="77"/>
    </row>
    <row r="520" spans="1:26" x14ac:dyDescent="0.3">
      <c r="A520" s="47">
        <v>76</v>
      </c>
      <c r="B520" s="73" t="s">
        <v>76</v>
      </c>
      <c r="C520" s="125" t="s">
        <v>690</v>
      </c>
      <c r="D520" s="73" t="s">
        <v>73</v>
      </c>
      <c r="E520" s="73" t="s">
        <v>81</v>
      </c>
      <c r="F520" s="73" t="s">
        <v>81</v>
      </c>
      <c r="G520" s="89" t="s">
        <v>986</v>
      </c>
      <c r="H520" s="94" t="s">
        <v>73</v>
      </c>
      <c r="I520" s="82" t="s">
        <v>72</v>
      </c>
      <c r="J520" s="74" t="s">
        <v>989</v>
      </c>
      <c r="K520" s="74" t="s">
        <v>989</v>
      </c>
      <c r="L520" s="93" t="str">
        <f t="shared" si="32"/>
        <v>Non Lead</v>
      </c>
      <c r="M520" s="109"/>
      <c r="N520" s="73"/>
      <c r="O520" s="73"/>
      <c r="P520" s="73"/>
      <c r="Q520" s="72"/>
      <c r="R520" s="73"/>
      <c r="S520" s="98" t="str">
        <f>IF(OR(B520="",$C$3="",$G$3=""),"ERROR",IF(AND(B520='Dropdown Answer Key'!$B$12,OR(E520="Lead",E520="U, May have L",E520="COM",E520="")),"Lead",IF(AND(B520='Dropdown Answer Key'!$B$12,OR(AND(E520="GALV",H520="Y"),AND(E520="GALV",H520="UN"),AND(E520="GALV",H520=""))),"GRR",IF(AND(B520='Dropdown Answer Key'!$B$12,E520="Unknown"),"Unknown SL",IF(AND(B520='Dropdown Answer Key'!$B$13,OR(F520="Lead",F520="U, May have L",F520="COM",F520="")),"Lead",IF(AND(B520='Dropdown Answer Key'!$B$13,OR(AND(F520="GALV",H520="Y"),AND(F520="GALV",H520="UN"),AND(F520="GALV",H520=""))),"GRR",IF(AND(B520='Dropdown Answer Key'!$B$13,F520="Unknown"),"Unknown SL",IF(AND(B520='Dropdown Answer Key'!$B$14,OR(E520="Lead",E520="U, May have L",E520="COM",E520="")),"Lead",IF(AND(B520='Dropdown Answer Key'!$B$14,OR(F520="Lead",F520="U, May have L",F520="COM",F520="")),"Lead",IF(AND(B520='Dropdown Answer Key'!$B$14,OR(AND(E520="GALV",H520="Y"),AND(E520="GALV",H520="UN"),AND(E520="GALV",H520=""),AND(F520="GALV",H520="Y"),AND(F520="GALV",H520="UN"),AND(F520="GALV",H520=""),AND(F520="GALV",I520="Y"),AND(F520="GALV",I520="UN"),AND(F520="GALV",I520=""))),"GRR",IF(AND(B520='Dropdown Answer Key'!$B$14,OR(E520="Unknown",F520="Unknown")),"Unknown SL","Non Lead")))))))))))</f>
        <v>Non Lead</v>
      </c>
      <c r="T520" s="75" t="str">
        <f>IF(OR(M520="",Q520="",S520="ERROR"),"BLANK",IF((AND(M520='Dropdown Answer Key'!$B$25,OR('Service Line Inventory'!S520="Lead",S520="Unknown SL"))),"Tier 1",IF(AND('Service Line Inventory'!M520='Dropdown Answer Key'!$B$26,OR('Service Line Inventory'!S520="Lead",S520="Unknown SL")),"Tier 2",IF(AND('Service Line Inventory'!M520='Dropdown Answer Key'!$B$27,OR('Service Line Inventory'!S520="Lead",S520="Unknown SL")),"Tier 2",IF('Service Line Inventory'!S520="GRR","Tier 3",IF((AND('Service Line Inventory'!M520='Dropdown Answer Key'!$B$25,'Service Line Inventory'!Q520='Dropdown Answer Key'!$M$25,O520='Dropdown Answer Key'!$G$27,'Service Line Inventory'!P520='Dropdown Answer Key'!$J$27,S520="Non Lead")),"Tier 4",IF((AND('Service Line Inventory'!M520='Dropdown Answer Key'!$B$25,'Service Line Inventory'!Q520='Dropdown Answer Key'!$M$25,O520='Dropdown Answer Key'!$G$27,S520="Non Lead")),"Tier 4",IF((AND('Service Line Inventory'!M520='Dropdown Answer Key'!$B$25,'Service Line Inventory'!Q520='Dropdown Answer Key'!$M$25,'Service Line Inventory'!P520='Dropdown Answer Key'!$J$27,S520="Non Lead")),"Tier 4","Tier 5"))))))))</f>
        <v>BLANK</v>
      </c>
      <c r="U520" s="101" t="str">
        <f t="shared" si="33"/>
        <v>NO</v>
      </c>
      <c r="V520" s="75" t="str">
        <f t="shared" si="34"/>
        <v>NO</v>
      </c>
      <c r="W520" s="75" t="str">
        <f t="shared" si="35"/>
        <v>NO</v>
      </c>
      <c r="X520" s="107"/>
      <c r="Y520" s="76"/>
      <c r="Z520" s="77"/>
    </row>
    <row r="521" spans="1:26" x14ac:dyDescent="0.3">
      <c r="A521" s="47">
        <v>77</v>
      </c>
      <c r="B521" s="73" t="s">
        <v>76</v>
      </c>
      <c r="C521" s="125" t="s">
        <v>691</v>
      </c>
      <c r="D521" s="73" t="s">
        <v>73</v>
      </c>
      <c r="E521" s="73" t="s">
        <v>81</v>
      </c>
      <c r="F521" s="73" t="s">
        <v>81</v>
      </c>
      <c r="G521" s="89" t="s">
        <v>986</v>
      </c>
      <c r="H521" s="94" t="s">
        <v>73</v>
      </c>
      <c r="I521" s="82" t="s">
        <v>72</v>
      </c>
      <c r="J521" s="74" t="s">
        <v>989</v>
      </c>
      <c r="K521" s="74" t="s">
        <v>989</v>
      </c>
      <c r="L521" s="94" t="str">
        <f t="shared" si="32"/>
        <v>Non Lead</v>
      </c>
      <c r="M521" s="110"/>
      <c r="N521" s="82"/>
      <c r="O521" s="82"/>
      <c r="P521" s="82"/>
      <c r="Q521" s="81"/>
      <c r="R521" s="82"/>
      <c r="S521" s="113" t="str">
        <f>IF(OR(B521="",$C$3="",$G$3=""),"ERROR",IF(AND(B521='Dropdown Answer Key'!$B$12,OR(E521="Lead",E521="U, May have L",E521="COM",E521="")),"Lead",IF(AND(B521='Dropdown Answer Key'!$B$12,OR(AND(E521="GALV",H521="Y"),AND(E521="GALV",H521="UN"),AND(E521="GALV",H521=""))),"GRR",IF(AND(B521='Dropdown Answer Key'!$B$12,E521="Unknown"),"Unknown SL",IF(AND(B521='Dropdown Answer Key'!$B$13,OR(F521="Lead",F521="U, May have L",F521="COM",F521="")),"Lead",IF(AND(B521='Dropdown Answer Key'!$B$13,OR(AND(F521="GALV",H521="Y"),AND(F521="GALV",H521="UN"),AND(F521="GALV",H521=""))),"GRR",IF(AND(B521='Dropdown Answer Key'!$B$13,F521="Unknown"),"Unknown SL",IF(AND(B521='Dropdown Answer Key'!$B$14,OR(E521="Lead",E521="U, May have L",E521="COM",E521="")),"Lead",IF(AND(B521='Dropdown Answer Key'!$B$14,OR(F521="Lead",F521="U, May have L",F521="COM",F521="")),"Lead",IF(AND(B521='Dropdown Answer Key'!$B$14,OR(AND(E521="GALV",H521="Y"),AND(E521="GALV",H521="UN"),AND(E521="GALV",H521=""),AND(F521="GALV",H521="Y"),AND(F521="GALV",H521="UN"),AND(F521="GALV",H521=""),AND(F521="GALV",I521="Y"),AND(F521="GALV",I521="UN"),AND(F521="GALV",I521=""))),"GRR",IF(AND(B521='Dropdown Answer Key'!$B$14,OR(E521="Unknown",F521="Unknown")),"Unknown SL","Non Lead")))))))))))</f>
        <v>Non Lead</v>
      </c>
      <c r="T521" s="114" t="str">
        <f>IF(OR(M521="",Q521="",S521="ERROR"),"BLANK",IF((AND(M521='Dropdown Answer Key'!$B$25,OR('Service Line Inventory'!S521="Lead",S521="Unknown SL"))),"Tier 1",IF(AND('Service Line Inventory'!M521='Dropdown Answer Key'!$B$26,OR('Service Line Inventory'!S521="Lead",S521="Unknown SL")),"Tier 2",IF(AND('Service Line Inventory'!M521='Dropdown Answer Key'!$B$27,OR('Service Line Inventory'!S521="Lead",S521="Unknown SL")),"Tier 2",IF('Service Line Inventory'!S521="GRR","Tier 3",IF((AND('Service Line Inventory'!M521='Dropdown Answer Key'!$B$25,'Service Line Inventory'!Q521='Dropdown Answer Key'!$M$25,O521='Dropdown Answer Key'!$G$27,'Service Line Inventory'!P521='Dropdown Answer Key'!$J$27,S521="Non Lead")),"Tier 4",IF((AND('Service Line Inventory'!M521='Dropdown Answer Key'!$B$25,'Service Line Inventory'!Q521='Dropdown Answer Key'!$M$25,O521='Dropdown Answer Key'!$G$27,S521="Non Lead")),"Tier 4",IF((AND('Service Line Inventory'!M521='Dropdown Answer Key'!$B$25,'Service Line Inventory'!Q521='Dropdown Answer Key'!$M$25,'Service Line Inventory'!P521='Dropdown Answer Key'!$J$27,S521="Non Lead")),"Tier 4","Tier 5"))))))))</f>
        <v>BLANK</v>
      </c>
      <c r="U521" s="115" t="str">
        <f t="shared" si="33"/>
        <v>NO</v>
      </c>
      <c r="V521" s="114" t="str">
        <f t="shared" si="34"/>
        <v>NO</v>
      </c>
      <c r="W521" s="114" t="str">
        <f t="shared" si="35"/>
        <v>NO</v>
      </c>
      <c r="X521" s="108"/>
      <c r="Y521" s="97"/>
      <c r="Z521" s="77"/>
    </row>
    <row r="522" spans="1:26" x14ac:dyDescent="0.3">
      <c r="A522" s="47">
        <v>78</v>
      </c>
      <c r="B522" s="73" t="s">
        <v>76</v>
      </c>
      <c r="C522" s="125" t="s">
        <v>692</v>
      </c>
      <c r="D522" s="73" t="s">
        <v>73</v>
      </c>
      <c r="E522" s="73" t="s">
        <v>81</v>
      </c>
      <c r="F522" s="73" t="s">
        <v>81</v>
      </c>
      <c r="G522" s="89" t="s">
        <v>986</v>
      </c>
      <c r="H522" s="94" t="s">
        <v>73</v>
      </c>
      <c r="I522" s="82" t="s">
        <v>72</v>
      </c>
      <c r="J522" s="74" t="s">
        <v>989</v>
      </c>
      <c r="K522" s="74" t="s">
        <v>989</v>
      </c>
      <c r="L522" s="93" t="str">
        <f t="shared" si="32"/>
        <v>Non Lead</v>
      </c>
      <c r="M522" s="109"/>
      <c r="N522" s="73"/>
      <c r="O522" s="73"/>
      <c r="P522" s="73"/>
      <c r="Q522" s="72"/>
      <c r="R522" s="73"/>
      <c r="S522" s="98" t="str">
        <f>IF(OR(B522="",$C$3="",$G$3=""),"ERROR",IF(AND(B522='Dropdown Answer Key'!$B$12,OR(E522="Lead",E522="U, May have L",E522="COM",E522="")),"Lead",IF(AND(B522='Dropdown Answer Key'!$B$12,OR(AND(E522="GALV",H522="Y"),AND(E522="GALV",H522="UN"),AND(E522="GALV",H522=""))),"GRR",IF(AND(B522='Dropdown Answer Key'!$B$12,E522="Unknown"),"Unknown SL",IF(AND(B522='Dropdown Answer Key'!$B$13,OR(F522="Lead",F522="U, May have L",F522="COM",F522="")),"Lead",IF(AND(B522='Dropdown Answer Key'!$B$13,OR(AND(F522="GALV",H522="Y"),AND(F522="GALV",H522="UN"),AND(F522="GALV",H522=""))),"GRR",IF(AND(B522='Dropdown Answer Key'!$B$13,F522="Unknown"),"Unknown SL",IF(AND(B522='Dropdown Answer Key'!$B$14,OR(E522="Lead",E522="U, May have L",E522="COM",E522="")),"Lead",IF(AND(B522='Dropdown Answer Key'!$B$14,OR(F522="Lead",F522="U, May have L",F522="COM",F522="")),"Lead",IF(AND(B522='Dropdown Answer Key'!$B$14,OR(AND(E522="GALV",H522="Y"),AND(E522="GALV",H522="UN"),AND(E522="GALV",H522=""),AND(F522="GALV",H522="Y"),AND(F522="GALV",H522="UN"),AND(F522="GALV",H522=""),AND(F522="GALV",I522="Y"),AND(F522="GALV",I522="UN"),AND(F522="GALV",I522=""))),"GRR",IF(AND(B522='Dropdown Answer Key'!$B$14,OR(E522="Unknown",F522="Unknown")),"Unknown SL","Non Lead")))))))))))</f>
        <v>Non Lead</v>
      </c>
      <c r="T522" s="75" t="str">
        <f>IF(OR(M522="",Q522="",S522="ERROR"),"BLANK",IF((AND(M522='Dropdown Answer Key'!$B$25,OR('Service Line Inventory'!S522="Lead",S522="Unknown SL"))),"Tier 1",IF(AND('Service Line Inventory'!M522='Dropdown Answer Key'!$B$26,OR('Service Line Inventory'!S522="Lead",S522="Unknown SL")),"Tier 2",IF(AND('Service Line Inventory'!M522='Dropdown Answer Key'!$B$27,OR('Service Line Inventory'!S522="Lead",S522="Unknown SL")),"Tier 2",IF('Service Line Inventory'!S522="GRR","Tier 3",IF((AND('Service Line Inventory'!M522='Dropdown Answer Key'!$B$25,'Service Line Inventory'!Q522='Dropdown Answer Key'!$M$25,O522='Dropdown Answer Key'!$G$27,'Service Line Inventory'!P522='Dropdown Answer Key'!$J$27,S522="Non Lead")),"Tier 4",IF((AND('Service Line Inventory'!M522='Dropdown Answer Key'!$B$25,'Service Line Inventory'!Q522='Dropdown Answer Key'!$M$25,O522='Dropdown Answer Key'!$G$27,S522="Non Lead")),"Tier 4",IF((AND('Service Line Inventory'!M522='Dropdown Answer Key'!$B$25,'Service Line Inventory'!Q522='Dropdown Answer Key'!$M$25,'Service Line Inventory'!P522='Dropdown Answer Key'!$J$27,S522="Non Lead")),"Tier 4","Tier 5"))))))))</f>
        <v>BLANK</v>
      </c>
      <c r="U522" s="101" t="str">
        <f t="shared" si="33"/>
        <v>NO</v>
      </c>
      <c r="V522" s="75" t="str">
        <f t="shared" si="34"/>
        <v>NO</v>
      </c>
      <c r="W522" s="75" t="str">
        <f t="shared" si="35"/>
        <v>NO</v>
      </c>
      <c r="X522" s="107"/>
      <c r="Y522" s="76"/>
      <c r="Z522" s="77"/>
    </row>
    <row r="523" spans="1:26" x14ac:dyDescent="0.3">
      <c r="A523" s="47">
        <v>79</v>
      </c>
      <c r="B523" s="73" t="s">
        <v>76</v>
      </c>
      <c r="C523" s="125" t="s">
        <v>693</v>
      </c>
      <c r="D523" s="73" t="s">
        <v>73</v>
      </c>
      <c r="E523" s="73" t="s">
        <v>81</v>
      </c>
      <c r="F523" s="73" t="s">
        <v>81</v>
      </c>
      <c r="G523" s="89" t="s">
        <v>986</v>
      </c>
      <c r="H523" s="94" t="s">
        <v>73</v>
      </c>
      <c r="I523" s="82" t="s">
        <v>72</v>
      </c>
      <c r="J523" s="74" t="s">
        <v>989</v>
      </c>
      <c r="K523" s="74" t="s">
        <v>989</v>
      </c>
      <c r="L523" s="94" t="str">
        <f t="shared" si="32"/>
        <v>Non Lead</v>
      </c>
      <c r="M523" s="110"/>
      <c r="N523" s="82"/>
      <c r="O523" s="82"/>
      <c r="P523" s="82"/>
      <c r="Q523" s="81"/>
      <c r="R523" s="82"/>
      <c r="S523" s="113" t="str">
        <f>IF(OR(B523="",$C$3="",$G$3=""),"ERROR",IF(AND(B523='Dropdown Answer Key'!$B$12,OR(E523="Lead",E523="U, May have L",E523="COM",E523="")),"Lead",IF(AND(B523='Dropdown Answer Key'!$B$12,OR(AND(E523="GALV",H523="Y"),AND(E523="GALV",H523="UN"),AND(E523="GALV",H523=""))),"GRR",IF(AND(B523='Dropdown Answer Key'!$B$12,E523="Unknown"),"Unknown SL",IF(AND(B523='Dropdown Answer Key'!$B$13,OR(F523="Lead",F523="U, May have L",F523="COM",F523="")),"Lead",IF(AND(B523='Dropdown Answer Key'!$B$13,OR(AND(F523="GALV",H523="Y"),AND(F523="GALV",H523="UN"),AND(F523="GALV",H523=""))),"GRR",IF(AND(B523='Dropdown Answer Key'!$B$13,F523="Unknown"),"Unknown SL",IF(AND(B523='Dropdown Answer Key'!$B$14,OR(E523="Lead",E523="U, May have L",E523="COM",E523="")),"Lead",IF(AND(B523='Dropdown Answer Key'!$B$14,OR(F523="Lead",F523="U, May have L",F523="COM",F523="")),"Lead",IF(AND(B523='Dropdown Answer Key'!$B$14,OR(AND(E523="GALV",H523="Y"),AND(E523="GALV",H523="UN"),AND(E523="GALV",H523=""),AND(F523="GALV",H523="Y"),AND(F523="GALV",H523="UN"),AND(F523="GALV",H523=""),AND(F523="GALV",I523="Y"),AND(F523="GALV",I523="UN"),AND(F523="GALV",I523=""))),"GRR",IF(AND(B523='Dropdown Answer Key'!$B$14,OR(E523="Unknown",F523="Unknown")),"Unknown SL","Non Lead")))))))))))</f>
        <v>Non Lead</v>
      </c>
      <c r="T523" s="114" t="str">
        <f>IF(OR(M523="",Q523="",S523="ERROR"),"BLANK",IF((AND(M523='Dropdown Answer Key'!$B$25,OR('Service Line Inventory'!S523="Lead",S523="Unknown SL"))),"Tier 1",IF(AND('Service Line Inventory'!M523='Dropdown Answer Key'!$B$26,OR('Service Line Inventory'!S523="Lead",S523="Unknown SL")),"Tier 2",IF(AND('Service Line Inventory'!M523='Dropdown Answer Key'!$B$27,OR('Service Line Inventory'!S523="Lead",S523="Unknown SL")),"Tier 2",IF('Service Line Inventory'!S523="GRR","Tier 3",IF((AND('Service Line Inventory'!M523='Dropdown Answer Key'!$B$25,'Service Line Inventory'!Q523='Dropdown Answer Key'!$M$25,O523='Dropdown Answer Key'!$G$27,'Service Line Inventory'!P523='Dropdown Answer Key'!$J$27,S523="Non Lead")),"Tier 4",IF((AND('Service Line Inventory'!M523='Dropdown Answer Key'!$B$25,'Service Line Inventory'!Q523='Dropdown Answer Key'!$M$25,O523='Dropdown Answer Key'!$G$27,S523="Non Lead")),"Tier 4",IF((AND('Service Line Inventory'!M523='Dropdown Answer Key'!$B$25,'Service Line Inventory'!Q523='Dropdown Answer Key'!$M$25,'Service Line Inventory'!P523='Dropdown Answer Key'!$J$27,S523="Non Lead")),"Tier 4","Tier 5"))))))))</f>
        <v>BLANK</v>
      </c>
      <c r="U523" s="115" t="str">
        <f t="shared" si="33"/>
        <v>NO</v>
      </c>
      <c r="V523" s="114" t="str">
        <f t="shared" si="34"/>
        <v>NO</v>
      </c>
      <c r="W523" s="114" t="str">
        <f t="shared" si="35"/>
        <v>NO</v>
      </c>
      <c r="X523" s="108"/>
      <c r="Y523" s="97"/>
      <c r="Z523" s="77"/>
    </row>
    <row r="524" spans="1:26" x14ac:dyDescent="0.3">
      <c r="A524" s="47">
        <v>81</v>
      </c>
      <c r="B524" s="73" t="s">
        <v>76</v>
      </c>
      <c r="C524" s="125" t="s">
        <v>694</v>
      </c>
      <c r="D524" s="73" t="s">
        <v>73</v>
      </c>
      <c r="E524" s="73" t="s">
        <v>81</v>
      </c>
      <c r="F524" s="73" t="s">
        <v>81</v>
      </c>
      <c r="G524" s="89" t="s">
        <v>986</v>
      </c>
      <c r="H524" s="94" t="s">
        <v>73</v>
      </c>
      <c r="I524" s="82" t="s">
        <v>72</v>
      </c>
      <c r="J524" s="74" t="s">
        <v>989</v>
      </c>
      <c r="K524" s="74" t="s">
        <v>989</v>
      </c>
      <c r="L524" s="93" t="str">
        <f t="shared" si="32"/>
        <v>Non Lead</v>
      </c>
      <c r="M524" s="109"/>
      <c r="N524" s="73"/>
      <c r="O524" s="73"/>
      <c r="P524" s="73"/>
      <c r="Q524" s="72"/>
      <c r="R524" s="73"/>
      <c r="S524" s="98" t="str">
        <f>IF(OR(B524="",$C$3="",$G$3=""),"ERROR",IF(AND(B524='Dropdown Answer Key'!$B$12,OR(E524="Lead",E524="U, May have L",E524="COM",E524="")),"Lead",IF(AND(B524='Dropdown Answer Key'!$B$12,OR(AND(E524="GALV",H524="Y"),AND(E524="GALV",H524="UN"),AND(E524="GALV",H524=""))),"GRR",IF(AND(B524='Dropdown Answer Key'!$B$12,E524="Unknown"),"Unknown SL",IF(AND(B524='Dropdown Answer Key'!$B$13,OR(F524="Lead",F524="U, May have L",F524="COM",F524="")),"Lead",IF(AND(B524='Dropdown Answer Key'!$B$13,OR(AND(F524="GALV",H524="Y"),AND(F524="GALV",H524="UN"),AND(F524="GALV",H524=""))),"GRR",IF(AND(B524='Dropdown Answer Key'!$B$13,F524="Unknown"),"Unknown SL",IF(AND(B524='Dropdown Answer Key'!$B$14,OR(E524="Lead",E524="U, May have L",E524="COM",E524="")),"Lead",IF(AND(B524='Dropdown Answer Key'!$B$14,OR(F524="Lead",F524="U, May have L",F524="COM",F524="")),"Lead",IF(AND(B524='Dropdown Answer Key'!$B$14,OR(AND(E524="GALV",H524="Y"),AND(E524="GALV",H524="UN"),AND(E524="GALV",H524=""),AND(F524="GALV",H524="Y"),AND(F524="GALV",H524="UN"),AND(F524="GALV",H524=""),AND(F524="GALV",I524="Y"),AND(F524="GALV",I524="UN"),AND(F524="GALV",I524=""))),"GRR",IF(AND(B524='Dropdown Answer Key'!$B$14,OR(E524="Unknown",F524="Unknown")),"Unknown SL","Non Lead")))))))))))</f>
        <v>Non Lead</v>
      </c>
      <c r="T524" s="75" t="str">
        <f>IF(OR(M524="",Q524="",S524="ERROR"),"BLANK",IF((AND(M524='Dropdown Answer Key'!$B$25,OR('Service Line Inventory'!S524="Lead",S524="Unknown SL"))),"Tier 1",IF(AND('Service Line Inventory'!M524='Dropdown Answer Key'!$B$26,OR('Service Line Inventory'!S524="Lead",S524="Unknown SL")),"Tier 2",IF(AND('Service Line Inventory'!M524='Dropdown Answer Key'!$B$27,OR('Service Line Inventory'!S524="Lead",S524="Unknown SL")),"Tier 2",IF('Service Line Inventory'!S524="GRR","Tier 3",IF((AND('Service Line Inventory'!M524='Dropdown Answer Key'!$B$25,'Service Line Inventory'!Q524='Dropdown Answer Key'!$M$25,O524='Dropdown Answer Key'!$G$27,'Service Line Inventory'!P524='Dropdown Answer Key'!$J$27,S524="Non Lead")),"Tier 4",IF((AND('Service Line Inventory'!M524='Dropdown Answer Key'!$B$25,'Service Line Inventory'!Q524='Dropdown Answer Key'!$M$25,O524='Dropdown Answer Key'!$G$27,S524="Non Lead")),"Tier 4",IF((AND('Service Line Inventory'!M524='Dropdown Answer Key'!$B$25,'Service Line Inventory'!Q524='Dropdown Answer Key'!$M$25,'Service Line Inventory'!P524='Dropdown Answer Key'!$J$27,S524="Non Lead")),"Tier 4","Tier 5"))))))))</f>
        <v>BLANK</v>
      </c>
      <c r="U524" s="101" t="str">
        <f t="shared" si="33"/>
        <v>NO</v>
      </c>
      <c r="V524" s="75" t="str">
        <f t="shared" si="34"/>
        <v>NO</v>
      </c>
      <c r="W524" s="75" t="str">
        <f t="shared" si="35"/>
        <v>NO</v>
      </c>
      <c r="X524" s="107"/>
      <c r="Y524" s="76"/>
      <c r="Z524" s="77"/>
    </row>
    <row r="525" spans="1:26" x14ac:dyDescent="0.3">
      <c r="A525" s="47">
        <v>82</v>
      </c>
      <c r="B525" s="73" t="s">
        <v>76</v>
      </c>
      <c r="C525" s="125" t="s">
        <v>695</v>
      </c>
      <c r="D525" s="73" t="s">
        <v>73</v>
      </c>
      <c r="E525" s="73" t="s">
        <v>81</v>
      </c>
      <c r="F525" s="73" t="s">
        <v>81</v>
      </c>
      <c r="G525" s="89" t="s">
        <v>986</v>
      </c>
      <c r="H525" s="94" t="s">
        <v>73</v>
      </c>
      <c r="I525" s="82" t="s">
        <v>72</v>
      </c>
      <c r="J525" s="74" t="s">
        <v>989</v>
      </c>
      <c r="K525" s="74" t="s">
        <v>989</v>
      </c>
      <c r="L525" s="94" t="str">
        <f t="shared" si="32"/>
        <v>Non Lead</v>
      </c>
      <c r="M525" s="110"/>
      <c r="N525" s="82"/>
      <c r="O525" s="82"/>
      <c r="P525" s="82"/>
      <c r="Q525" s="81"/>
      <c r="R525" s="82"/>
      <c r="S525" s="113" t="str">
        <f>IF(OR(B525="",$C$3="",$G$3=""),"ERROR",IF(AND(B525='Dropdown Answer Key'!$B$12,OR(E525="Lead",E525="U, May have L",E525="COM",E525="")),"Lead",IF(AND(B525='Dropdown Answer Key'!$B$12,OR(AND(E525="GALV",H525="Y"),AND(E525="GALV",H525="UN"),AND(E525="GALV",H525=""))),"GRR",IF(AND(B525='Dropdown Answer Key'!$B$12,E525="Unknown"),"Unknown SL",IF(AND(B525='Dropdown Answer Key'!$B$13,OR(F525="Lead",F525="U, May have L",F525="COM",F525="")),"Lead",IF(AND(B525='Dropdown Answer Key'!$B$13,OR(AND(F525="GALV",H525="Y"),AND(F525="GALV",H525="UN"),AND(F525="GALV",H525=""))),"GRR",IF(AND(B525='Dropdown Answer Key'!$B$13,F525="Unknown"),"Unknown SL",IF(AND(B525='Dropdown Answer Key'!$B$14,OR(E525="Lead",E525="U, May have L",E525="COM",E525="")),"Lead",IF(AND(B525='Dropdown Answer Key'!$B$14,OR(F525="Lead",F525="U, May have L",F525="COM",F525="")),"Lead",IF(AND(B525='Dropdown Answer Key'!$B$14,OR(AND(E525="GALV",H525="Y"),AND(E525="GALV",H525="UN"),AND(E525="GALV",H525=""),AND(F525="GALV",H525="Y"),AND(F525="GALV",H525="UN"),AND(F525="GALV",H525=""),AND(F525="GALV",I525="Y"),AND(F525="GALV",I525="UN"),AND(F525="GALV",I525=""))),"GRR",IF(AND(B525='Dropdown Answer Key'!$B$14,OR(E525="Unknown",F525="Unknown")),"Unknown SL","Non Lead")))))))))))</f>
        <v>Non Lead</v>
      </c>
      <c r="T525" s="114" t="str">
        <f>IF(OR(M525="",Q525="",S525="ERROR"),"BLANK",IF((AND(M525='Dropdown Answer Key'!$B$25,OR('Service Line Inventory'!S525="Lead",S525="Unknown SL"))),"Tier 1",IF(AND('Service Line Inventory'!M525='Dropdown Answer Key'!$B$26,OR('Service Line Inventory'!S525="Lead",S525="Unknown SL")),"Tier 2",IF(AND('Service Line Inventory'!M525='Dropdown Answer Key'!$B$27,OR('Service Line Inventory'!S525="Lead",S525="Unknown SL")),"Tier 2",IF('Service Line Inventory'!S525="GRR","Tier 3",IF((AND('Service Line Inventory'!M525='Dropdown Answer Key'!$B$25,'Service Line Inventory'!Q525='Dropdown Answer Key'!$M$25,O525='Dropdown Answer Key'!$G$27,'Service Line Inventory'!P525='Dropdown Answer Key'!$J$27,S525="Non Lead")),"Tier 4",IF((AND('Service Line Inventory'!M525='Dropdown Answer Key'!$B$25,'Service Line Inventory'!Q525='Dropdown Answer Key'!$M$25,O525='Dropdown Answer Key'!$G$27,S525="Non Lead")),"Tier 4",IF((AND('Service Line Inventory'!M525='Dropdown Answer Key'!$B$25,'Service Line Inventory'!Q525='Dropdown Answer Key'!$M$25,'Service Line Inventory'!P525='Dropdown Answer Key'!$J$27,S525="Non Lead")),"Tier 4","Tier 5"))))))))</f>
        <v>BLANK</v>
      </c>
      <c r="U525" s="115" t="str">
        <f t="shared" si="33"/>
        <v>NO</v>
      </c>
      <c r="V525" s="114" t="str">
        <f t="shared" si="34"/>
        <v>NO</v>
      </c>
      <c r="W525" s="114" t="str">
        <f t="shared" si="35"/>
        <v>NO</v>
      </c>
      <c r="X525" s="108"/>
      <c r="Y525" s="97"/>
      <c r="Z525" s="77"/>
    </row>
    <row r="526" spans="1:26" x14ac:dyDescent="0.3">
      <c r="A526" s="47">
        <v>83</v>
      </c>
      <c r="B526" s="73" t="s">
        <v>76</v>
      </c>
      <c r="C526" s="125" t="s">
        <v>696</v>
      </c>
      <c r="D526" s="73" t="s">
        <v>73</v>
      </c>
      <c r="E526" s="73" t="s">
        <v>81</v>
      </c>
      <c r="F526" s="73" t="s">
        <v>81</v>
      </c>
      <c r="G526" s="89" t="s">
        <v>986</v>
      </c>
      <c r="H526" s="94" t="s">
        <v>73</v>
      </c>
      <c r="I526" s="82" t="s">
        <v>72</v>
      </c>
      <c r="J526" s="74" t="s">
        <v>989</v>
      </c>
      <c r="K526" s="74" t="s">
        <v>989</v>
      </c>
      <c r="L526" s="93" t="str">
        <f t="shared" si="32"/>
        <v>Non Lead</v>
      </c>
      <c r="M526" s="109"/>
      <c r="N526" s="73"/>
      <c r="O526" s="73"/>
      <c r="P526" s="73"/>
      <c r="Q526" s="72"/>
      <c r="R526" s="73"/>
      <c r="S526" s="98" t="str">
        <f>IF(OR(B526="",$C$3="",$G$3=""),"ERROR",IF(AND(B526='Dropdown Answer Key'!$B$12,OR(E526="Lead",E526="U, May have L",E526="COM",E526="")),"Lead",IF(AND(B526='Dropdown Answer Key'!$B$12,OR(AND(E526="GALV",H526="Y"),AND(E526="GALV",H526="UN"),AND(E526="GALV",H526=""))),"GRR",IF(AND(B526='Dropdown Answer Key'!$B$12,E526="Unknown"),"Unknown SL",IF(AND(B526='Dropdown Answer Key'!$B$13,OR(F526="Lead",F526="U, May have L",F526="COM",F526="")),"Lead",IF(AND(B526='Dropdown Answer Key'!$B$13,OR(AND(F526="GALV",H526="Y"),AND(F526="GALV",H526="UN"),AND(F526="GALV",H526=""))),"GRR",IF(AND(B526='Dropdown Answer Key'!$B$13,F526="Unknown"),"Unknown SL",IF(AND(B526='Dropdown Answer Key'!$B$14,OR(E526="Lead",E526="U, May have L",E526="COM",E526="")),"Lead",IF(AND(B526='Dropdown Answer Key'!$B$14,OR(F526="Lead",F526="U, May have L",F526="COM",F526="")),"Lead",IF(AND(B526='Dropdown Answer Key'!$B$14,OR(AND(E526="GALV",H526="Y"),AND(E526="GALV",H526="UN"),AND(E526="GALV",H526=""),AND(F526="GALV",H526="Y"),AND(F526="GALV",H526="UN"),AND(F526="GALV",H526=""),AND(F526="GALV",I526="Y"),AND(F526="GALV",I526="UN"),AND(F526="GALV",I526=""))),"GRR",IF(AND(B526='Dropdown Answer Key'!$B$14,OR(E526="Unknown",F526="Unknown")),"Unknown SL","Non Lead")))))))))))</f>
        <v>Non Lead</v>
      </c>
      <c r="T526" s="75" t="str">
        <f>IF(OR(M526="",Q526="",S526="ERROR"),"BLANK",IF((AND(M526='Dropdown Answer Key'!$B$25,OR('Service Line Inventory'!S526="Lead",S526="Unknown SL"))),"Tier 1",IF(AND('Service Line Inventory'!M526='Dropdown Answer Key'!$B$26,OR('Service Line Inventory'!S526="Lead",S526="Unknown SL")),"Tier 2",IF(AND('Service Line Inventory'!M526='Dropdown Answer Key'!$B$27,OR('Service Line Inventory'!S526="Lead",S526="Unknown SL")),"Tier 2",IF('Service Line Inventory'!S526="GRR","Tier 3",IF((AND('Service Line Inventory'!M526='Dropdown Answer Key'!$B$25,'Service Line Inventory'!Q526='Dropdown Answer Key'!$M$25,O526='Dropdown Answer Key'!$G$27,'Service Line Inventory'!P526='Dropdown Answer Key'!$J$27,S526="Non Lead")),"Tier 4",IF((AND('Service Line Inventory'!M526='Dropdown Answer Key'!$B$25,'Service Line Inventory'!Q526='Dropdown Answer Key'!$M$25,O526='Dropdown Answer Key'!$G$27,S526="Non Lead")),"Tier 4",IF((AND('Service Line Inventory'!M526='Dropdown Answer Key'!$B$25,'Service Line Inventory'!Q526='Dropdown Answer Key'!$M$25,'Service Line Inventory'!P526='Dropdown Answer Key'!$J$27,S526="Non Lead")),"Tier 4","Tier 5"))))))))</f>
        <v>BLANK</v>
      </c>
      <c r="U526" s="101" t="str">
        <f t="shared" si="33"/>
        <v>NO</v>
      </c>
      <c r="V526" s="75" t="str">
        <f t="shared" si="34"/>
        <v>NO</v>
      </c>
      <c r="W526" s="75" t="str">
        <f t="shared" si="35"/>
        <v>NO</v>
      </c>
      <c r="X526" s="107"/>
      <c r="Y526" s="76"/>
      <c r="Z526" s="77"/>
    </row>
    <row r="527" spans="1:26" x14ac:dyDescent="0.3">
      <c r="A527" s="47">
        <v>84</v>
      </c>
      <c r="B527" s="73" t="s">
        <v>76</v>
      </c>
      <c r="C527" s="125" t="s">
        <v>697</v>
      </c>
      <c r="D527" s="73" t="s">
        <v>73</v>
      </c>
      <c r="E527" s="73" t="s">
        <v>81</v>
      </c>
      <c r="F527" s="73" t="s">
        <v>81</v>
      </c>
      <c r="G527" s="89" t="s">
        <v>986</v>
      </c>
      <c r="H527" s="94" t="s">
        <v>73</v>
      </c>
      <c r="I527" s="82" t="s">
        <v>72</v>
      </c>
      <c r="J527" s="74" t="s">
        <v>989</v>
      </c>
      <c r="K527" s="74" t="s">
        <v>989</v>
      </c>
      <c r="L527" s="94" t="str">
        <f t="shared" si="32"/>
        <v>Non Lead</v>
      </c>
      <c r="M527" s="110"/>
      <c r="N527" s="82"/>
      <c r="O527" s="82"/>
      <c r="P527" s="82"/>
      <c r="Q527" s="81"/>
      <c r="R527" s="82"/>
      <c r="S527" s="113" t="str">
        <f>IF(OR(B527="",$C$3="",$G$3=""),"ERROR",IF(AND(B527='Dropdown Answer Key'!$B$12,OR(E527="Lead",E527="U, May have L",E527="COM",E527="")),"Lead",IF(AND(B527='Dropdown Answer Key'!$B$12,OR(AND(E527="GALV",H527="Y"),AND(E527="GALV",H527="UN"),AND(E527="GALV",H527=""))),"GRR",IF(AND(B527='Dropdown Answer Key'!$B$12,E527="Unknown"),"Unknown SL",IF(AND(B527='Dropdown Answer Key'!$B$13,OR(F527="Lead",F527="U, May have L",F527="COM",F527="")),"Lead",IF(AND(B527='Dropdown Answer Key'!$B$13,OR(AND(F527="GALV",H527="Y"),AND(F527="GALV",H527="UN"),AND(F527="GALV",H527=""))),"GRR",IF(AND(B527='Dropdown Answer Key'!$B$13,F527="Unknown"),"Unknown SL",IF(AND(B527='Dropdown Answer Key'!$B$14,OR(E527="Lead",E527="U, May have L",E527="COM",E527="")),"Lead",IF(AND(B527='Dropdown Answer Key'!$B$14,OR(F527="Lead",F527="U, May have L",F527="COM",F527="")),"Lead",IF(AND(B527='Dropdown Answer Key'!$B$14,OR(AND(E527="GALV",H527="Y"),AND(E527="GALV",H527="UN"),AND(E527="GALV",H527=""),AND(F527="GALV",H527="Y"),AND(F527="GALV",H527="UN"),AND(F527="GALV",H527=""),AND(F527="GALV",I527="Y"),AND(F527="GALV",I527="UN"),AND(F527="GALV",I527=""))),"GRR",IF(AND(B527='Dropdown Answer Key'!$B$14,OR(E527="Unknown",F527="Unknown")),"Unknown SL","Non Lead")))))))))))</f>
        <v>Non Lead</v>
      </c>
      <c r="T527" s="114" t="str">
        <f>IF(OR(M527="",Q527="",S527="ERROR"),"BLANK",IF((AND(M527='Dropdown Answer Key'!$B$25,OR('Service Line Inventory'!S527="Lead",S527="Unknown SL"))),"Tier 1",IF(AND('Service Line Inventory'!M527='Dropdown Answer Key'!$B$26,OR('Service Line Inventory'!S527="Lead",S527="Unknown SL")),"Tier 2",IF(AND('Service Line Inventory'!M527='Dropdown Answer Key'!$B$27,OR('Service Line Inventory'!S527="Lead",S527="Unknown SL")),"Tier 2",IF('Service Line Inventory'!S527="GRR","Tier 3",IF((AND('Service Line Inventory'!M527='Dropdown Answer Key'!$B$25,'Service Line Inventory'!Q527='Dropdown Answer Key'!$M$25,O527='Dropdown Answer Key'!$G$27,'Service Line Inventory'!P527='Dropdown Answer Key'!$J$27,S527="Non Lead")),"Tier 4",IF((AND('Service Line Inventory'!M527='Dropdown Answer Key'!$B$25,'Service Line Inventory'!Q527='Dropdown Answer Key'!$M$25,O527='Dropdown Answer Key'!$G$27,S527="Non Lead")),"Tier 4",IF((AND('Service Line Inventory'!M527='Dropdown Answer Key'!$B$25,'Service Line Inventory'!Q527='Dropdown Answer Key'!$M$25,'Service Line Inventory'!P527='Dropdown Answer Key'!$J$27,S527="Non Lead")),"Tier 4","Tier 5"))))))))</f>
        <v>BLANK</v>
      </c>
      <c r="U527" s="115" t="str">
        <f t="shared" si="33"/>
        <v>NO</v>
      </c>
      <c r="V527" s="114" t="str">
        <f t="shared" si="34"/>
        <v>NO</v>
      </c>
      <c r="W527" s="114" t="str">
        <f t="shared" si="35"/>
        <v>NO</v>
      </c>
      <c r="X527" s="108"/>
      <c r="Y527" s="97"/>
      <c r="Z527" s="77"/>
    </row>
    <row r="528" spans="1:26" x14ac:dyDescent="0.3">
      <c r="A528" s="47">
        <v>85</v>
      </c>
      <c r="B528" s="73" t="s">
        <v>76</v>
      </c>
      <c r="C528" s="125" t="s">
        <v>698</v>
      </c>
      <c r="D528" s="73" t="s">
        <v>73</v>
      </c>
      <c r="E528" s="73" t="s">
        <v>81</v>
      </c>
      <c r="F528" s="73" t="s">
        <v>81</v>
      </c>
      <c r="G528" s="89" t="s">
        <v>986</v>
      </c>
      <c r="H528" s="94" t="s">
        <v>73</v>
      </c>
      <c r="I528" s="82" t="s">
        <v>72</v>
      </c>
      <c r="J528" s="74" t="s">
        <v>989</v>
      </c>
      <c r="K528" s="74" t="s">
        <v>989</v>
      </c>
      <c r="L528" s="93" t="str">
        <f t="shared" si="32"/>
        <v>Non Lead</v>
      </c>
      <c r="M528" s="109"/>
      <c r="N528" s="73"/>
      <c r="O528" s="73"/>
      <c r="P528" s="73"/>
      <c r="Q528" s="72"/>
      <c r="R528" s="73"/>
      <c r="S528" s="98" t="str">
        <f>IF(OR(B528="",$C$3="",$G$3=""),"ERROR",IF(AND(B528='Dropdown Answer Key'!$B$12,OR(E528="Lead",E528="U, May have L",E528="COM",E528="")),"Lead",IF(AND(B528='Dropdown Answer Key'!$B$12,OR(AND(E528="GALV",H528="Y"),AND(E528="GALV",H528="UN"),AND(E528="GALV",H528=""))),"GRR",IF(AND(B528='Dropdown Answer Key'!$B$12,E528="Unknown"),"Unknown SL",IF(AND(B528='Dropdown Answer Key'!$B$13,OR(F528="Lead",F528="U, May have L",F528="COM",F528="")),"Lead",IF(AND(B528='Dropdown Answer Key'!$B$13,OR(AND(F528="GALV",H528="Y"),AND(F528="GALV",H528="UN"),AND(F528="GALV",H528=""))),"GRR",IF(AND(B528='Dropdown Answer Key'!$B$13,F528="Unknown"),"Unknown SL",IF(AND(B528='Dropdown Answer Key'!$B$14,OR(E528="Lead",E528="U, May have L",E528="COM",E528="")),"Lead",IF(AND(B528='Dropdown Answer Key'!$B$14,OR(F528="Lead",F528="U, May have L",F528="COM",F528="")),"Lead",IF(AND(B528='Dropdown Answer Key'!$B$14,OR(AND(E528="GALV",H528="Y"),AND(E528="GALV",H528="UN"),AND(E528="GALV",H528=""),AND(F528="GALV",H528="Y"),AND(F528="GALV",H528="UN"),AND(F528="GALV",H528=""),AND(F528="GALV",I528="Y"),AND(F528="GALV",I528="UN"),AND(F528="GALV",I528=""))),"GRR",IF(AND(B528='Dropdown Answer Key'!$B$14,OR(E528="Unknown",F528="Unknown")),"Unknown SL","Non Lead")))))))))))</f>
        <v>Non Lead</v>
      </c>
      <c r="T528" s="75" t="str">
        <f>IF(OR(M528="",Q528="",S528="ERROR"),"BLANK",IF((AND(M528='Dropdown Answer Key'!$B$25,OR('Service Line Inventory'!S528="Lead",S528="Unknown SL"))),"Tier 1",IF(AND('Service Line Inventory'!M528='Dropdown Answer Key'!$B$26,OR('Service Line Inventory'!S528="Lead",S528="Unknown SL")),"Tier 2",IF(AND('Service Line Inventory'!M528='Dropdown Answer Key'!$B$27,OR('Service Line Inventory'!S528="Lead",S528="Unknown SL")),"Tier 2",IF('Service Line Inventory'!S528="GRR","Tier 3",IF((AND('Service Line Inventory'!M528='Dropdown Answer Key'!$B$25,'Service Line Inventory'!Q528='Dropdown Answer Key'!$M$25,O528='Dropdown Answer Key'!$G$27,'Service Line Inventory'!P528='Dropdown Answer Key'!$J$27,S528="Non Lead")),"Tier 4",IF((AND('Service Line Inventory'!M528='Dropdown Answer Key'!$B$25,'Service Line Inventory'!Q528='Dropdown Answer Key'!$M$25,O528='Dropdown Answer Key'!$G$27,S528="Non Lead")),"Tier 4",IF((AND('Service Line Inventory'!M528='Dropdown Answer Key'!$B$25,'Service Line Inventory'!Q528='Dropdown Answer Key'!$M$25,'Service Line Inventory'!P528='Dropdown Answer Key'!$J$27,S528="Non Lead")),"Tier 4","Tier 5"))))))))</f>
        <v>BLANK</v>
      </c>
      <c r="U528" s="101" t="str">
        <f t="shared" si="33"/>
        <v>NO</v>
      </c>
      <c r="V528" s="75" t="str">
        <f t="shared" si="34"/>
        <v>NO</v>
      </c>
      <c r="W528" s="75" t="str">
        <f t="shared" si="35"/>
        <v>NO</v>
      </c>
      <c r="X528" s="107"/>
      <c r="Y528" s="76"/>
      <c r="Z528" s="77"/>
    </row>
    <row r="529" spans="1:26" x14ac:dyDescent="0.3">
      <c r="A529" s="47">
        <v>86</v>
      </c>
      <c r="B529" s="73" t="s">
        <v>76</v>
      </c>
      <c r="C529" s="125" t="s">
        <v>699</v>
      </c>
      <c r="D529" s="73" t="s">
        <v>73</v>
      </c>
      <c r="E529" s="73" t="s">
        <v>81</v>
      </c>
      <c r="F529" s="73" t="s">
        <v>81</v>
      </c>
      <c r="G529" s="89" t="s">
        <v>986</v>
      </c>
      <c r="H529" s="94" t="s">
        <v>73</v>
      </c>
      <c r="I529" s="82" t="s">
        <v>72</v>
      </c>
      <c r="J529" s="74" t="s">
        <v>989</v>
      </c>
      <c r="K529" s="74" t="s">
        <v>989</v>
      </c>
      <c r="L529" s="94" t="str">
        <f t="shared" si="32"/>
        <v>Non Lead</v>
      </c>
      <c r="M529" s="110"/>
      <c r="N529" s="82"/>
      <c r="O529" s="82"/>
      <c r="P529" s="82"/>
      <c r="Q529" s="81"/>
      <c r="R529" s="82"/>
      <c r="S529" s="113" t="str">
        <f>IF(OR(B529="",$C$3="",$G$3=""),"ERROR",IF(AND(B529='Dropdown Answer Key'!$B$12,OR(E529="Lead",E529="U, May have L",E529="COM",E529="")),"Lead",IF(AND(B529='Dropdown Answer Key'!$B$12,OR(AND(E529="GALV",H529="Y"),AND(E529="GALV",H529="UN"),AND(E529="GALV",H529=""))),"GRR",IF(AND(B529='Dropdown Answer Key'!$B$12,E529="Unknown"),"Unknown SL",IF(AND(B529='Dropdown Answer Key'!$B$13,OR(F529="Lead",F529="U, May have L",F529="COM",F529="")),"Lead",IF(AND(B529='Dropdown Answer Key'!$B$13,OR(AND(F529="GALV",H529="Y"),AND(F529="GALV",H529="UN"),AND(F529="GALV",H529=""))),"GRR",IF(AND(B529='Dropdown Answer Key'!$B$13,F529="Unknown"),"Unknown SL",IF(AND(B529='Dropdown Answer Key'!$B$14,OR(E529="Lead",E529="U, May have L",E529="COM",E529="")),"Lead",IF(AND(B529='Dropdown Answer Key'!$B$14,OR(F529="Lead",F529="U, May have L",F529="COM",F529="")),"Lead",IF(AND(B529='Dropdown Answer Key'!$B$14,OR(AND(E529="GALV",H529="Y"),AND(E529="GALV",H529="UN"),AND(E529="GALV",H529=""),AND(F529="GALV",H529="Y"),AND(F529="GALV",H529="UN"),AND(F529="GALV",H529=""),AND(F529="GALV",I529="Y"),AND(F529="GALV",I529="UN"),AND(F529="GALV",I529=""))),"GRR",IF(AND(B529='Dropdown Answer Key'!$B$14,OR(E529="Unknown",F529="Unknown")),"Unknown SL","Non Lead")))))))))))</f>
        <v>Non Lead</v>
      </c>
      <c r="T529" s="114" t="str">
        <f>IF(OR(M529="",Q529="",S529="ERROR"),"BLANK",IF((AND(M529='Dropdown Answer Key'!$B$25,OR('Service Line Inventory'!S529="Lead",S529="Unknown SL"))),"Tier 1",IF(AND('Service Line Inventory'!M529='Dropdown Answer Key'!$B$26,OR('Service Line Inventory'!S529="Lead",S529="Unknown SL")),"Tier 2",IF(AND('Service Line Inventory'!M529='Dropdown Answer Key'!$B$27,OR('Service Line Inventory'!S529="Lead",S529="Unknown SL")),"Tier 2",IF('Service Line Inventory'!S529="GRR","Tier 3",IF((AND('Service Line Inventory'!M529='Dropdown Answer Key'!$B$25,'Service Line Inventory'!Q529='Dropdown Answer Key'!$M$25,O529='Dropdown Answer Key'!$G$27,'Service Line Inventory'!P529='Dropdown Answer Key'!$J$27,S529="Non Lead")),"Tier 4",IF((AND('Service Line Inventory'!M529='Dropdown Answer Key'!$B$25,'Service Line Inventory'!Q529='Dropdown Answer Key'!$M$25,O529='Dropdown Answer Key'!$G$27,S529="Non Lead")),"Tier 4",IF((AND('Service Line Inventory'!M529='Dropdown Answer Key'!$B$25,'Service Line Inventory'!Q529='Dropdown Answer Key'!$M$25,'Service Line Inventory'!P529='Dropdown Answer Key'!$J$27,S529="Non Lead")),"Tier 4","Tier 5"))))))))</f>
        <v>BLANK</v>
      </c>
      <c r="U529" s="115" t="str">
        <f t="shared" si="33"/>
        <v>NO</v>
      </c>
      <c r="V529" s="114" t="str">
        <f t="shared" si="34"/>
        <v>NO</v>
      </c>
      <c r="W529" s="114" t="str">
        <f t="shared" si="35"/>
        <v>NO</v>
      </c>
      <c r="X529" s="108"/>
      <c r="Y529" s="97"/>
      <c r="Z529" s="77"/>
    </row>
    <row r="530" spans="1:26" x14ac:dyDescent="0.3">
      <c r="A530" s="47">
        <v>87</v>
      </c>
      <c r="B530" s="73" t="s">
        <v>76</v>
      </c>
      <c r="C530" s="125" t="s">
        <v>700</v>
      </c>
      <c r="D530" s="73" t="s">
        <v>73</v>
      </c>
      <c r="E530" s="73" t="s">
        <v>81</v>
      </c>
      <c r="F530" s="73" t="s">
        <v>81</v>
      </c>
      <c r="G530" s="89" t="s">
        <v>986</v>
      </c>
      <c r="H530" s="94" t="s">
        <v>73</v>
      </c>
      <c r="I530" s="82" t="s">
        <v>72</v>
      </c>
      <c r="J530" s="74" t="s">
        <v>989</v>
      </c>
      <c r="K530" s="74" t="s">
        <v>989</v>
      </c>
      <c r="L530" s="93" t="str">
        <f t="shared" si="32"/>
        <v>Non Lead</v>
      </c>
      <c r="M530" s="109"/>
      <c r="N530" s="73"/>
      <c r="O530" s="73"/>
      <c r="P530" s="73"/>
      <c r="Q530" s="72"/>
      <c r="R530" s="73"/>
      <c r="S530" s="98" t="str">
        <f>IF(OR(B530="",$C$3="",$G$3=""),"ERROR",IF(AND(B530='Dropdown Answer Key'!$B$12,OR(E530="Lead",E530="U, May have L",E530="COM",E530="")),"Lead",IF(AND(B530='Dropdown Answer Key'!$B$12,OR(AND(E530="GALV",H530="Y"),AND(E530="GALV",H530="UN"),AND(E530="GALV",H530=""))),"GRR",IF(AND(B530='Dropdown Answer Key'!$B$12,E530="Unknown"),"Unknown SL",IF(AND(B530='Dropdown Answer Key'!$B$13,OR(F530="Lead",F530="U, May have L",F530="COM",F530="")),"Lead",IF(AND(B530='Dropdown Answer Key'!$B$13,OR(AND(F530="GALV",H530="Y"),AND(F530="GALV",H530="UN"),AND(F530="GALV",H530=""))),"GRR",IF(AND(B530='Dropdown Answer Key'!$B$13,F530="Unknown"),"Unknown SL",IF(AND(B530='Dropdown Answer Key'!$B$14,OR(E530="Lead",E530="U, May have L",E530="COM",E530="")),"Lead",IF(AND(B530='Dropdown Answer Key'!$B$14,OR(F530="Lead",F530="U, May have L",F530="COM",F530="")),"Lead",IF(AND(B530='Dropdown Answer Key'!$B$14,OR(AND(E530="GALV",H530="Y"),AND(E530="GALV",H530="UN"),AND(E530="GALV",H530=""),AND(F530="GALV",H530="Y"),AND(F530="GALV",H530="UN"),AND(F530="GALV",H530=""),AND(F530="GALV",I530="Y"),AND(F530="GALV",I530="UN"),AND(F530="GALV",I530=""))),"GRR",IF(AND(B530='Dropdown Answer Key'!$B$14,OR(E530="Unknown",F530="Unknown")),"Unknown SL","Non Lead")))))))))))</f>
        <v>Non Lead</v>
      </c>
      <c r="T530" s="75" t="str">
        <f>IF(OR(M530="",Q530="",S530="ERROR"),"BLANK",IF((AND(M530='Dropdown Answer Key'!$B$25,OR('Service Line Inventory'!S530="Lead",S530="Unknown SL"))),"Tier 1",IF(AND('Service Line Inventory'!M530='Dropdown Answer Key'!$B$26,OR('Service Line Inventory'!S530="Lead",S530="Unknown SL")),"Tier 2",IF(AND('Service Line Inventory'!M530='Dropdown Answer Key'!$B$27,OR('Service Line Inventory'!S530="Lead",S530="Unknown SL")),"Tier 2",IF('Service Line Inventory'!S530="GRR","Tier 3",IF((AND('Service Line Inventory'!M530='Dropdown Answer Key'!$B$25,'Service Line Inventory'!Q530='Dropdown Answer Key'!$M$25,O530='Dropdown Answer Key'!$G$27,'Service Line Inventory'!P530='Dropdown Answer Key'!$J$27,S530="Non Lead")),"Tier 4",IF((AND('Service Line Inventory'!M530='Dropdown Answer Key'!$B$25,'Service Line Inventory'!Q530='Dropdown Answer Key'!$M$25,O530='Dropdown Answer Key'!$G$27,S530="Non Lead")),"Tier 4",IF((AND('Service Line Inventory'!M530='Dropdown Answer Key'!$B$25,'Service Line Inventory'!Q530='Dropdown Answer Key'!$M$25,'Service Line Inventory'!P530='Dropdown Answer Key'!$J$27,S530="Non Lead")),"Tier 4","Tier 5"))))))))</f>
        <v>BLANK</v>
      </c>
      <c r="U530" s="101" t="str">
        <f t="shared" si="33"/>
        <v>NO</v>
      </c>
      <c r="V530" s="75" t="str">
        <f t="shared" si="34"/>
        <v>NO</v>
      </c>
      <c r="W530" s="75" t="str">
        <f t="shared" si="35"/>
        <v>NO</v>
      </c>
      <c r="X530" s="107"/>
      <c r="Y530" s="76"/>
      <c r="Z530" s="77"/>
    </row>
    <row r="531" spans="1:26" x14ac:dyDescent="0.3">
      <c r="A531" s="47">
        <v>88</v>
      </c>
      <c r="B531" s="73" t="s">
        <v>76</v>
      </c>
      <c r="C531" s="125" t="s">
        <v>701</v>
      </c>
      <c r="D531" s="73" t="s">
        <v>73</v>
      </c>
      <c r="E531" s="73" t="s">
        <v>81</v>
      </c>
      <c r="F531" s="73" t="s">
        <v>81</v>
      </c>
      <c r="G531" s="89" t="s">
        <v>986</v>
      </c>
      <c r="H531" s="94" t="s">
        <v>73</v>
      </c>
      <c r="I531" s="82" t="s">
        <v>72</v>
      </c>
      <c r="J531" s="74" t="s">
        <v>989</v>
      </c>
      <c r="K531" s="74" t="s">
        <v>989</v>
      </c>
      <c r="L531" s="94" t="str">
        <f t="shared" si="32"/>
        <v>Non Lead</v>
      </c>
      <c r="M531" s="110"/>
      <c r="N531" s="82"/>
      <c r="O531" s="82"/>
      <c r="P531" s="82"/>
      <c r="Q531" s="81"/>
      <c r="R531" s="82"/>
      <c r="S531" s="113" t="str">
        <f>IF(OR(B531="",$C$3="",$G$3=""),"ERROR",IF(AND(B531='Dropdown Answer Key'!$B$12,OR(E531="Lead",E531="U, May have L",E531="COM",E531="")),"Lead",IF(AND(B531='Dropdown Answer Key'!$B$12,OR(AND(E531="GALV",H531="Y"),AND(E531="GALV",H531="UN"),AND(E531="GALV",H531=""))),"GRR",IF(AND(B531='Dropdown Answer Key'!$B$12,E531="Unknown"),"Unknown SL",IF(AND(B531='Dropdown Answer Key'!$B$13,OR(F531="Lead",F531="U, May have L",F531="COM",F531="")),"Lead",IF(AND(B531='Dropdown Answer Key'!$B$13,OR(AND(F531="GALV",H531="Y"),AND(F531="GALV",H531="UN"),AND(F531="GALV",H531=""))),"GRR",IF(AND(B531='Dropdown Answer Key'!$B$13,F531="Unknown"),"Unknown SL",IF(AND(B531='Dropdown Answer Key'!$B$14,OR(E531="Lead",E531="U, May have L",E531="COM",E531="")),"Lead",IF(AND(B531='Dropdown Answer Key'!$B$14,OR(F531="Lead",F531="U, May have L",F531="COM",F531="")),"Lead",IF(AND(B531='Dropdown Answer Key'!$B$14,OR(AND(E531="GALV",H531="Y"),AND(E531="GALV",H531="UN"),AND(E531="GALV",H531=""),AND(F531="GALV",H531="Y"),AND(F531="GALV",H531="UN"),AND(F531="GALV",H531=""),AND(F531="GALV",I531="Y"),AND(F531="GALV",I531="UN"),AND(F531="GALV",I531=""))),"GRR",IF(AND(B531='Dropdown Answer Key'!$B$14,OR(E531="Unknown",F531="Unknown")),"Unknown SL","Non Lead")))))))))))</f>
        <v>Non Lead</v>
      </c>
      <c r="T531" s="114" t="str">
        <f>IF(OR(M531="",Q531="",S531="ERROR"),"BLANK",IF((AND(M531='Dropdown Answer Key'!$B$25,OR('Service Line Inventory'!S531="Lead",S531="Unknown SL"))),"Tier 1",IF(AND('Service Line Inventory'!M531='Dropdown Answer Key'!$B$26,OR('Service Line Inventory'!S531="Lead",S531="Unknown SL")),"Tier 2",IF(AND('Service Line Inventory'!M531='Dropdown Answer Key'!$B$27,OR('Service Line Inventory'!S531="Lead",S531="Unknown SL")),"Tier 2",IF('Service Line Inventory'!S531="GRR","Tier 3",IF((AND('Service Line Inventory'!M531='Dropdown Answer Key'!$B$25,'Service Line Inventory'!Q531='Dropdown Answer Key'!$M$25,O531='Dropdown Answer Key'!$G$27,'Service Line Inventory'!P531='Dropdown Answer Key'!$J$27,S531="Non Lead")),"Tier 4",IF((AND('Service Line Inventory'!M531='Dropdown Answer Key'!$B$25,'Service Line Inventory'!Q531='Dropdown Answer Key'!$M$25,O531='Dropdown Answer Key'!$G$27,S531="Non Lead")),"Tier 4",IF((AND('Service Line Inventory'!M531='Dropdown Answer Key'!$B$25,'Service Line Inventory'!Q531='Dropdown Answer Key'!$M$25,'Service Line Inventory'!P531='Dropdown Answer Key'!$J$27,S531="Non Lead")),"Tier 4","Tier 5"))))))))</f>
        <v>BLANK</v>
      </c>
      <c r="U531" s="115" t="str">
        <f t="shared" si="33"/>
        <v>NO</v>
      </c>
      <c r="V531" s="114" t="str">
        <f t="shared" si="34"/>
        <v>NO</v>
      </c>
      <c r="W531" s="114" t="str">
        <f t="shared" si="35"/>
        <v>NO</v>
      </c>
      <c r="X531" s="108"/>
      <c r="Y531" s="97"/>
      <c r="Z531" s="77"/>
    </row>
    <row r="532" spans="1:26" x14ac:dyDescent="0.3">
      <c r="A532" s="47">
        <v>89</v>
      </c>
      <c r="B532" s="73" t="s">
        <v>76</v>
      </c>
      <c r="C532" s="125" t="s">
        <v>702</v>
      </c>
      <c r="D532" s="73" t="s">
        <v>73</v>
      </c>
      <c r="E532" s="73" t="s">
        <v>81</v>
      </c>
      <c r="F532" s="73" t="s">
        <v>81</v>
      </c>
      <c r="G532" s="89" t="s">
        <v>986</v>
      </c>
      <c r="H532" s="94" t="s">
        <v>73</v>
      </c>
      <c r="I532" s="82" t="s">
        <v>72</v>
      </c>
      <c r="J532" s="74" t="s">
        <v>989</v>
      </c>
      <c r="K532" s="74" t="s">
        <v>989</v>
      </c>
      <c r="L532" s="93" t="str">
        <f t="shared" si="32"/>
        <v>Non Lead</v>
      </c>
      <c r="M532" s="109"/>
      <c r="N532" s="73"/>
      <c r="O532" s="73"/>
      <c r="P532" s="73"/>
      <c r="Q532" s="72"/>
      <c r="R532" s="73"/>
      <c r="S532" s="98" t="str">
        <f>IF(OR(B532="",$C$3="",$G$3=""),"ERROR",IF(AND(B532='Dropdown Answer Key'!$B$12,OR(E532="Lead",E532="U, May have L",E532="COM",E532="")),"Lead",IF(AND(B532='Dropdown Answer Key'!$B$12,OR(AND(E532="GALV",H532="Y"),AND(E532="GALV",H532="UN"),AND(E532="GALV",H532=""))),"GRR",IF(AND(B532='Dropdown Answer Key'!$B$12,E532="Unknown"),"Unknown SL",IF(AND(B532='Dropdown Answer Key'!$B$13,OR(F532="Lead",F532="U, May have L",F532="COM",F532="")),"Lead",IF(AND(B532='Dropdown Answer Key'!$B$13,OR(AND(F532="GALV",H532="Y"),AND(F532="GALV",H532="UN"),AND(F532="GALV",H532=""))),"GRR",IF(AND(B532='Dropdown Answer Key'!$B$13,F532="Unknown"),"Unknown SL",IF(AND(B532='Dropdown Answer Key'!$B$14,OR(E532="Lead",E532="U, May have L",E532="COM",E532="")),"Lead",IF(AND(B532='Dropdown Answer Key'!$B$14,OR(F532="Lead",F532="U, May have L",F532="COM",F532="")),"Lead",IF(AND(B532='Dropdown Answer Key'!$B$14,OR(AND(E532="GALV",H532="Y"),AND(E532="GALV",H532="UN"),AND(E532="GALV",H532=""),AND(F532="GALV",H532="Y"),AND(F532="GALV",H532="UN"),AND(F532="GALV",H532=""),AND(F532="GALV",I532="Y"),AND(F532="GALV",I532="UN"),AND(F532="GALV",I532=""))),"GRR",IF(AND(B532='Dropdown Answer Key'!$B$14,OR(E532="Unknown",F532="Unknown")),"Unknown SL","Non Lead")))))))))))</f>
        <v>Non Lead</v>
      </c>
      <c r="T532" s="75" t="str">
        <f>IF(OR(M532="",Q532="",S532="ERROR"),"BLANK",IF((AND(M532='Dropdown Answer Key'!$B$25,OR('Service Line Inventory'!S532="Lead",S532="Unknown SL"))),"Tier 1",IF(AND('Service Line Inventory'!M532='Dropdown Answer Key'!$B$26,OR('Service Line Inventory'!S532="Lead",S532="Unknown SL")),"Tier 2",IF(AND('Service Line Inventory'!M532='Dropdown Answer Key'!$B$27,OR('Service Line Inventory'!S532="Lead",S532="Unknown SL")),"Tier 2",IF('Service Line Inventory'!S532="GRR","Tier 3",IF((AND('Service Line Inventory'!M532='Dropdown Answer Key'!$B$25,'Service Line Inventory'!Q532='Dropdown Answer Key'!$M$25,O532='Dropdown Answer Key'!$G$27,'Service Line Inventory'!P532='Dropdown Answer Key'!$J$27,S532="Non Lead")),"Tier 4",IF((AND('Service Line Inventory'!M532='Dropdown Answer Key'!$B$25,'Service Line Inventory'!Q532='Dropdown Answer Key'!$M$25,O532='Dropdown Answer Key'!$G$27,S532="Non Lead")),"Tier 4",IF((AND('Service Line Inventory'!M532='Dropdown Answer Key'!$B$25,'Service Line Inventory'!Q532='Dropdown Answer Key'!$M$25,'Service Line Inventory'!P532='Dropdown Answer Key'!$J$27,S532="Non Lead")),"Tier 4","Tier 5"))))))))</f>
        <v>BLANK</v>
      </c>
      <c r="U532" s="101" t="str">
        <f t="shared" si="33"/>
        <v>NO</v>
      </c>
      <c r="V532" s="75" t="str">
        <f t="shared" si="34"/>
        <v>NO</v>
      </c>
      <c r="W532" s="75" t="str">
        <f t="shared" si="35"/>
        <v>NO</v>
      </c>
      <c r="X532" s="107"/>
      <c r="Y532" s="76"/>
      <c r="Z532" s="77"/>
    </row>
    <row r="533" spans="1:26" x14ac:dyDescent="0.3">
      <c r="A533" s="47">
        <v>95</v>
      </c>
      <c r="B533" s="73" t="s">
        <v>76</v>
      </c>
      <c r="C533" s="125" t="s">
        <v>703</v>
      </c>
      <c r="D533" s="73" t="s">
        <v>73</v>
      </c>
      <c r="E533" s="73" t="s">
        <v>81</v>
      </c>
      <c r="F533" s="73" t="s">
        <v>81</v>
      </c>
      <c r="G533" s="89" t="s">
        <v>986</v>
      </c>
      <c r="H533" s="94" t="s">
        <v>73</v>
      </c>
      <c r="I533" s="82" t="s">
        <v>72</v>
      </c>
      <c r="J533" s="74" t="s">
        <v>989</v>
      </c>
      <c r="K533" s="74" t="s">
        <v>989</v>
      </c>
      <c r="L533" s="94" t="str">
        <f t="shared" si="32"/>
        <v>Non Lead</v>
      </c>
      <c r="M533" s="110"/>
      <c r="N533" s="82"/>
      <c r="O533" s="82"/>
      <c r="P533" s="82"/>
      <c r="Q533" s="81"/>
      <c r="R533" s="82"/>
      <c r="S533" s="113" t="str">
        <f>IF(OR(B533="",$C$3="",$G$3=""),"ERROR",IF(AND(B533='Dropdown Answer Key'!$B$12,OR(E533="Lead",E533="U, May have L",E533="COM",E533="")),"Lead",IF(AND(B533='Dropdown Answer Key'!$B$12,OR(AND(E533="GALV",H533="Y"),AND(E533="GALV",H533="UN"),AND(E533="GALV",H533=""))),"GRR",IF(AND(B533='Dropdown Answer Key'!$B$12,E533="Unknown"),"Unknown SL",IF(AND(B533='Dropdown Answer Key'!$B$13,OR(F533="Lead",F533="U, May have L",F533="COM",F533="")),"Lead",IF(AND(B533='Dropdown Answer Key'!$B$13,OR(AND(F533="GALV",H533="Y"),AND(F533="GALV",H533="UN"),AND(F533="GALV",H533=""))),"GRR",IF(AND(B533='Dropdown Answer Key'!$B$13,F533="Unknown"),"Unknown SL",IF(AND(B533='Dropdown Answer Key'!$B$14,OR(E533="Lead",E533="U, May have L",E533="COM",E533="")),"Lead",IF(AND(B533='Dropdown Answer Key'!$B$14,OR(F533="Lead",F533="U, May have L",F533="COM",F533="")),"Lead",IF(AND(B533='Dropdown Answer Key'!$B$14,OR(AND(E533="GALV",H533="Y"),AND(E533="GALV",H533="UN"),AND(E533="GALV",H533=""),AND(F533="GALV",H533="Y"),AND(F533="GALV",H533="UN"),AND(F533="GALV",H533=""),AND(F533="GALV",I533="Y"),AND(F533="GALV",I533="UN"),AND(F533="GALV",I533=""))),"GRR",IF(AND(B533='Dropdown Answer Key'!$B$14,OR(E533="Unknown",F533="Unknown")),"Unknown SL","Non Lead")))))))))))</f>
        <v>Non Lead</v>
      </c>
      <c r="T533" s="114" t="str">
        <f>IF(OR(M533="",Q533="",S533="ERROR"),"BLANK",IF((AND(M533='Dropdown Answer Key'!$B$25,OR('Service Line Inventory'!S533="Lead",S533="Unknown SL"))),"Tier 1",IF(AND('Service Line Inventory'!M533='Dropdown Answer Key'!$B$26,OR('Service Line Inventory'!S533="Lead",S533="Unknown SL")),"Tier 2",IF(AND('Service Line Inventory'!M533='Dropdown Answer Key'!$B$27,OR('Service Line Inventory'!S533="Lead",S533="Unknown SL")),"Tier 2",IF('Service Line Inventory'!S533="GRR","Tier 3",IF((AND('Service Line Inventory'!M533='Dropdown Answer Key'!$B$25,'Service Line Inventory'!Q533='Dropdown Answer Key'!$M$25,O533='Dropdown Answer Key'!$G$27,'Service Line Inventory'!P533='Dropdown Answer Key'!$J$27,S533="Non Lead")),"Tier 4",IF((AND('Service Line Inventory'!M533='Dropdown Answer Key'!$B$25,'Service Line Inventory'!Q533='Dropdown Answer Key'!$M$25,O533='Dropdown Answer Key'!$G$27,S533="Non Lead")),"Tier 4",IF((AND('Service Line Inventory'!M533='Dropdown Answer Key'!$B$25,'Service Line Inventory'!Q533='Dropdown Answer Key'!$M$25,'Service Line Inventory'!P533='Dropdown Answer Key'!$J$27,S533="Non Lead")),"Tier 4","Tier 5"))))))))</f>
        <v>BLANK</v>
      </c>
      <c r="U533" s="115" t="str">
        <f t="shared" si="33"/>
        <v>NO</v>
      </c>
      <c r="V533" s="114" t="str">
        <f t="shared" si="34"/>
        <v>NO</v>
      </c>
      <c r="W533" s="114" t="str">
        <f t="shared" si="35"/>
        <v>NO</v>
      </c>
      <c r="X533" s="108"/>
      <c r="Y533" s="97"/>
      <c r="Z533" s="77"/>
    </row>
    <row r="534" spans="1:26" x14ac:dyDescent="0.3">
      <c r="A534" s="47">
        <v>96</v>
      </c>
      <c r="B534" s="73" t="s">
        <v>76</v>
      </c>
      <c r="C534" s="125" t="s">
        <v>704</v>
      </c>
      <c r="D534" s="73" t="s">
        <v>73</v>
      </c>
      <c r="E534" s="73" t="s">
        <v>81</v>
      </c>
      <c r="F534" s="73" t="s">
        <v>81</v>
      </c>
      <c r="G534" s="89" t="s">
        <v>986</v>
      </c>
      <c r="H534" s="94" t="s">
        <v>73</v>
      </c>
      <c r="I534" s="82" t="s">
        <v>72</v>
      </c>
      <c r="J534" s="74" t="s">
        <v>989</v>
      </c>
      <c r="K534" s="74" t="s">
        <v>989</v>
      </c>
      <c r="L534" s="93" t="str">
        <f t="shared" si="32"/>
        <v>Non Lead</v>
      </c>
      <c r="M534" s="109"/>
      <c r="N534" s="73"/>
      <c r="O534" s="73"/>
      <c r="P534" s="73"/>
      <c r="Q534" s="72"/>
      <c r="R534" s="73"/>
      <c r="S534" s="98" t="str">
        <f>IF(OR(B534="",$C$3="",$G$3=""),"ERROR",IF(AND(B534='Dropdown Answer Key'!$B$12,OR(E534="Lead",E534="U, May have L",E534="COM",E534="")),"Lead",IF(AND(B534='Dropdown Answer Key'!$B$12,OR(AND(E534="GALV",H534="Y"),AND(E534="GALV",H534="UN"),AND(E534="GALV",H534=""))),"GRR",IF(AND(B534='Dropdown Answer Key'!$B$12,E534="Unknown"),"Unknown SL",IF(AND(B534='Dropdown Answer Key'!$B$13,OR(F534="Lead",F534="U, May have L",F534="COM",F534="")),"Lead",IF(AND(B534='Dropdown Answer Key'!$B$13,OR(AND(F534="GALV",H534="Y"),AND(F534="GALV",H534="UN"),AND(F534="GALV",H534=""))),"GRR",IF(AND(B534='Dropdown Answer Key'!$B$13,F534="Unknown"),"Unknown SL",IF(AND(B534='Dropdown Answer Key'!$B$14,OR(E534="Lead",E534="U, May have L",E534="COM",E534="")),"Lead",IF(AND(B534='Dropdown Answer Key'!$B$14,OR(F534="Lead",F534="U, May have L",F534="COM",F534="")),"Lead",IF(AND(B534='Dropdown Answer Key'!$B$14,OR(AND(E534="GALV",H534="Y"),AND(E534="GALV",H534="UN"),AND(E534="GALV",H534=""),AND(F534="GALV",H534="Y"),AND(F534="GALV",H534="UN"),AND(F534="GALV",H534=""),AND(F534="GALV",I534="Y"),AND(F534="GALV",I534="UN"),AND(F534="GALV",I534=""))),"GRR",IF(AND(B534='Dropdown Answer Key'!$B$14,OR(E534="Unknown",F534="Unknown")),"Unknown SL","Non Lead")))))))))))</f>
        <v>Non Lead</v>
      </c>
      <c r="T534" s="75" t="str">
        <f>IF(OR(M534="",Q534="",S534="ERROR"),"BLANK",IF((AND(M534='Dropdown Answer Key'!$B$25,OR('Service Line Inventory'!S534="Lead",S534="Unknown SL"))),"Tier 1",IF(AND('Service Line Inventory'!M534='Dropdown Answer Key'!$B$26,OR('Service Line Inventory'!S534="Lead",S534="Unknown SL")),"Tier 2",IF(AND('Service Line Inventory'!M534='Dropdown Answer Key'!$B$27,OR('Service Line Inventory'!S534="Lead",S534="Unknown SL")),"Tier 2",IF('Service Line Inventory'!S534="GRR","Tier 3",IF((AND('Service Line Inventory'!M534='Dropdown Answer Key'!$B$25,'Service Line Inventory'!Q534='Dropdown Answer Key'!$M$25,O534='Dropdown Answer Key'!$G$27,'Service Line Inventory'!P534='Dropdown Answer Key'!$J$27,S534="Non Lead")),"Tier 4",IF((AND('Service Line Inventory'!M534='Dropdown Answer Key'!$B$25,'Service Line Inventory'!Q534='Dropdown Answer Key'!$M$25,O534='Dropdown Answer Key'!$G$27,S534="Non Lead")),"Tier 4",IF((AND('Service Line Inventory'!M534='Dropdown Answer Key'!$B$25,'Service Line Inventory'!Q534='Dropdown Answer Key'!$M$25,'Service Line Inventory'!P534='Dropdown Answer Key'!$J$27,S534="Non Lead")),"Tier 4","Tier 5"))))))))</f>
        <v>BLANK</v>
      </c>
      <c r="U534" s="101" t="str">
        <f t="shared" si="33"/>
        <v>NO</v>
      </c>
      <c r="V534" s="75" t="str">
        <f t="shared" si="34"/>
        <v>NO</v>
      </c>
      <c r="W534" s="75" t="str">
        <f t="shared" si="35"/>
        <v>NO</v>
      </c>
      <c r="X534" s="107"/>
      <c r="Y534" s="76"/>
      <c r="Z534" s="77"/>
    </row>
    <row r="535" spans="1:26" x14ac:dyDescent="0.3">
      <c r="A535" s="47">
        <v>97</v>
      </c>
      <c r="B535" s="73" t="s">
        <v>76</v>
      </c>
      <c r="C535" s="125" t="s">
        <v>705</v>
      </c>
      <c r="D535" s="73" t="s">
        <v>73</v>
      </c>
      <c r="E535" s="73" t="s">
        <v>81</v>
      </c>
      <c r="F535" s="73" t="s">
        <v>81</v>
      </c>
      <c r="G535" s="89" t="s">
        <v>986</v>
      </c>
      <c r="H535" s="94" t="s">
        <v>73</v>
      </c>
      <c r="I535" s="82" t="s">
        <v>72</v>
      </c>
      <c r="J535" s="74" t="s">
        <v>989</v>
      </c>
      <c r="K535" s="74" t="s">
        <v>989</v>
      </c>
      <c r="L535" s="94" t="str">
        <f t="shared" si="32"/>
        <v>Non Lead</v>
      </c>
      <c r="M535" s="110"/>
      <c r="N535" s="82"/>
      <c r="O535" s="82"/>
      <c r="P535" s="82"/>
      <c r="Q535" s="81"/>
      <c r="R535" s="82"/>
      <c r="S535" s="113" t="str">
        <f>IF(OR(B535="",$C$3="",$G$3=""),"ERROR",IF(AND(B535='Dropdown Answer Key'!$B$12,OR(E535="Lead",E535="U, May have L",E535="COM",E535="")),"Lead",IF(AND(B535='Dropdown Answer Key'!$B$12,OR(AND(E535="GALV",H535="Y"),AND(E535="GALV",H535="UN"),AND(E535="GALV",H535=""))),"GRR",IF(AND(B535='Dropdown Answer Key'!$B$12,E535="Unknown"),"Unknown SL",IF(AND(B535='Dropdown Answer Key'!$B$13,OR(F535="Lead",F535="U, May have L",F535="COM",F535="")),"Lead",IF(AND(B535='Dropdown Answer Key'!$B$13,OR(AND(F535="GALV",H535="Y"),AND(F535="GALV",H535="UN"),AND(F535="GALV",H535=""))),"GRR",IF(AND(B535='Dropdown Answer Key'!$B$13,F535="Unknown"),"Unknown SL",IF(AND(B535='Dropdown Answer Key'!$B$14,OR(E535="Lead",E535="U, May have L",E535="COM",E535="")),"Lead",IF(AND(B535='Dropdown Answer Key'!$B$14,OR(F535="Lead",F535="U, May have L",F535="COM",F535="")),"Lead",IF(AND(B535='Dropdown Answer Key'!$B$14,OR(AND(E535="GALV",H535="Y"),AND(E535="GALV",H535="UN"),AND(E535="GALV",H535=""),AND(F535="GALV",H535="Y"),AND(F535="GALV",H535="UN"),AND(F535="GALV",H535=""),AND(F535="GALV",I535="Y"),AND(F535="GALV",I535="UN"),AND(F535="GALV",I535=""))),"GRR",IF(AND(B535='Dropdown Answer Key'!$B$14,OR(E535="Unknown",F535="Unknown")),"Unknown SL","Non Lead")))))))))))</f>
        <v>Non Lead</v>
      </c>
      <c r="T535" s="114" t="str">
        <f>IF(OR(M535="",Q535="",S535="ERROR"),"BLANK",IF((AND(M535='Dropdown Answer Key'!$B$25,OR('Service Line Inventory'!S535="Lead",S535="Unknown SL"))),"Tier 1",IF(AND('Service Line Inventory'!M535='Dropdown Answer Key'!$B$26,OR('Service Line Inventory'!S535="Lead",S535="Unknown SL")),"Tier 2",IF(AND('Service Line Inventory'!M535='Dropdown Answer Key'!$B$27,OR('Service Line Inventory'!S535="Lead",S535="Unknown SL")),"Tier 2",IF('Service Line Inventory'!S535="GRR","Tier 3",IF((AND('Service Line Inventory'!M535='Dropdown Answer Key'!$B$25,'Service Line Inventory'!Q535='Dropdown Answer Key'!$M$25,O535='Dropdown Answer Key'!$G$27,'Service Line Inventory'!P535='Dropdown Answer Key'!$J$27,S535="Non Lead")),"Tier 4",IF((AND('Service Line Inventory'!M535='Dropdown Answer Key'!$B$25,'Service Line Inventory'!Q535='Dropdown Answer Key'!$M$25,O535='Dropdown Answer Key'!$G$27,S535="Non Lead")),"Tier 4",IF((AND('Service Line Inventory'!M535='Dropdown Answer Key'!$B$25,'Service Line Inventory'!Q535='Dropdown Answer Key'!$M$25,'Service Line Inventory'!P535='Dropdown Answer Key'!$J$27,S535="Non Lead")),"Tier 4","Tier 5"))))))))</f>
        <v>BLANK</v>
      </c>
      <c r="U535" s="115" t="str">
        <f t="shared" si="33"/>
        <v>NO</v>
      </c>
      <c r="V535" s="114" t="str">
        <f t="shared" si="34"/>
        <v>NO</v>
      </c>
      <c r="W535" s="114" t="str">
        <f t="shared" si="35"/>
        <v>NO</v>
      </c>
      <c r="X535" s="108"/>
      <c r="Y535" s="97"/>
      <c r="Z535" s="77"/>
    </row>
    <row r="536" spans="1:26" x14ac:dyDescent="0.3">
      <c r="A536" s="47">
        <v>100</v>
      </c>
      <c r="B536" s="73" t="s">
        <v>76</v>
      </c>
      <c r="C536" s="125" t="s">
        <v>706</v>
      </c>
      <c r="D536" s="73" t="s">
        <v>73</v>
      </c>
      <c r="E536" s="73" t="s">
        <v>81</v>
      </c>
      <c r="F536" s="73" t="s">
        <v>81</v>
      </c>
      <c r="G536" s="89" t="s">
        <v>986</v>
      </c>
      <c r="H536" s="94" t="s">
        <v>73</v>
      </c>
      <c r="I536" s="82" t="s">
        <v>72</v>
      </c>
      <c r="J536" s="74" t="s">
        <v>989</v>
      </c>
      <c r="K536" s="74" t="s">
        <v>989</v>
      </c>
      <c r="L536" s="93" t="str">
        <f t="shared" si="32"/>
        <v>Non Lead</v>
      </c>
      <c r="M536" s="109"/>
      <c r="N536" s="73"/>
      <c r="O536" s="73"/>
      <c r="P536" s="73"/>
      <c r="Q536" s="72"/>
      <c r="R536" s="73"/>
      <c r="S536" s="98" t="str">
        <f>IF(OR(B536="",$C$3="",$G$3=""),"ERROR",IF(AND(B536='Dropdown Answer Key'!$B$12,OR(E536="Lead",E536="U, May have L",E536="COM",E536="")),"Lead",IF(AND(B536='Dropdown Answer Key'!$B$12,OR(AND(E536="GALV",H536="Y"),AND(E536="GALV",H536="UN"),AND(E536="GALV",H536=""))),"GRR",IF(AND(B536='Dropdown Answer Key'!$B$12,E536="Unknown"),"Unknown SL",IF(AND(B536='Dropdown Answer Key'!$B$13,OR(F536="Lead",F536="U, May have L",F536="COM",F536="")),"Lead",IF(AND(B536='Dropdown Answer Key'!$B$13,OR(AND(F536="GALV",H536="Y"),AND(F536="GALV",H536="UN"),AND(F536="GALV",H536=""))),"GRR",IF(AND(B536='Dropdown Answer Key'!$B$13,F536="Unknown"),"Unknown SL",IF(AND(B536='Dropdown Answer Key'!$B$14,OR(E536="Lead",E536="U, May have L",E536="COM",E536="")),"Lead",IF(AND(B536='Dropdown Answer Key'!$B$14,OR(F536="Lead",F536="U, May have L",F536="COM",F536="")),"Lead",IF(AND(B536='Dropdown Answer Key'!$B$14,OR(AND(E536="GALV",H536="Y"),AND(E536="GALV",H536="UN"),AND(E536="GALV",H536=""),AND(F536="GALV",H536="Y"),AND(F536="GALV",H536="UN"),AND(F536="GALV",H536=""),AND(F536="GALV",I536="Y"),AND(F536="GALV",I536="UN"),AND(F536="GALV",I536=""))),"GRR",IF(AND(B536='Dropdown Answer Key'!$B$14,OR(E536="Unknown",F536="Unknown")),"Unknown SL","Non Lead")))))))))))</f>
        <v>Non Lead</v>
      </c>
      <c r="T536" s="75" t="str">
        <f>IF(OR(M536="",Q536="",S536="ERROR"),"BLANK",IF((AND(M536='Dropdown Answer Key'!$B$25,OR('Service Line Inventory'!S536="Lead",S536="Unknown SL"))),"Tier 1",IF(AND('Service Line Inventory'!M536='Dropdown Answer Key'!$B$26,OR('Service Line Inventory'!S536="Lead",S536="Unknown SL")),"Tier 2",IF(AND('Service Line Inventory'!M536='Dropdown Answer Key'!$B$27,OR('Service Line Inventory'!S536="Lead",S536="Unknown SL")),"Tier 2",IF('Service Line Inventory'!S536="GRR","Tier 3",IF((AND('Service Line Inventory'!M536='Dropdown Answer Key'!$B$25,'Service Line Inventory'!Q536='Dropdown Answer Key'!$M$25,O536='Dropdown Answer Key'!$G$27,'Service Line Inventory'!P536='Dropdown Answer Key'!$J$27,S536="Non Lead")),"Tier 4",IF((AND('Service Line Inventory'!M536='Dropdown Answer Key'!$B$25,'Service Line Inventory'!Q536='Dropdown Answer Key'!$M$25,O536='Dropdown Answer Key'!$G$27,S536="Non Lead")),"Tier 4",IF((AND('Service Line Inventory'!M536='Dropdown Answer Key'!$B$25,'Service Line Inventory'!Q536='Dropdown Answer Key'!$M$25,'Service Line Inventory'!P536='Dropdown Answer Key'!$J$27,S536="Non Lead")),"Tier 4","Tier 5"))))))))</f>
        <v>BLANK</v>
      </c>
      <c r="U536" s="101" t="str">
        <f t="shared" si="33"/>
        <v>NO</v>
      </c>
      <c r="V536" s="75" t="str">
        <f t="shared" si="34"/>
        <v>NO</v>
      </c>
      <c r="W536" s="75" t="str">
        <f t="shared" si="35"/>
        <v>NO</v>
      </c>
      <c r="X536" s="107"/>
      <c r="Y536" s="76"/>
      <c r="Z536" s="77"/>
    </row>
    <row r="537" spans="1:26" x14ac:dyDescent="0.3">
      <c r="A537" s="47">
        <v>101</v>
      </c>
      <c r="B537" s="73" t="s">
        <v>76</v>
      </c>
      <c r="C537" s="125" t="s">
        <v>707</v>
      </c>
      <c r="D537" s="73" t="s">
        <v>73</v>
      </c>
      <c r="E537" s="73" t="s">
        <v>81</v>
      </c>
      <c r="F537" s="73" t="s">
        <v>81</v>
      </c>
      <c r="G537" s="89" t="s">
        <v>986</v>
      </c>
      <c r="H537" s="94" t="s">
        <v>73</v>
      </c>
      <c r="I537" s="82" t="s">
        <v>72</v>
      </c>
      <c r="J537" s="74" t="s">
        <v>989</v>
      </c>
      <c r="K537" s="74" t="s">
        <v>989</v>
      </c>
      <c r="L537" s="94" t="str">
        <f t="shared" si="32"/>
        <v>Non Lead</v>
      </c>
      <c r="M537" s="110"/>
      <c r="N537" s="82"/>
      <c r="O537" s="82"/>
      <c r="P537" s="82"/>
      <c r="Q537" s="81"/>
      <c r="R537" s="82"/>
      <c r="S537" s="113" t="str">
        <f>IF(OR(B537="",$C$3="",$G$3=""),"ERROR",IF(AND(B537='Dropdown Answer Key'!$B$12,OR(E537="Lead",E537="U, May have L",E537="COM",E537="")),"Lead",IF(AND(B537='Dropdown Answer Key'!$B$12,OR(AND(E537="GALV",H537="Y"),AND(E537="GALV",H537="UN"),AND(E537="GALV",H537=""))),"GRR",IF(AND(B537='Dropdown Answer Key'!$B$12,E537="Unknown"),"Unknown SL",IF(AND(B537='Dropdown Answer Key'!$B$13,OR(F537="Lead",F537="U, May have L",F537="COM",F537="")),"Lead",IF(AND(B537='Dropdown Answer Key'!$B$13,OR(AND(F537="GALV",H537="Y"),AND(F537="GALV",H537="UN"),AND(F537="GALV",H537=""))),"GRR",IF(AND(B537='Dropdown Answer Key'!$B$13,F537="Unknown"),"Unknown SL",IF(AND(B537='Dropdown Answer Key'!$B$14,OR(E537="Lead",E537="U, May have L",E537="COM",E537="")),"Lead",IF(AND(B537='Dropdown Answer Key'!$B$14,OR(F537="Lead",F537="U, May have L",F537="COM",F537="")),"Lead",IF(AND(B537='Dropdown Answer Key'!$B$14,OR(AND(E537="GALV",H537="Y"),AND(E537="GALV",H537="UN"),AND(E537="GALV",H537=""),AND(F537="GALV",H537="Y"),AND(F537="GALV",H537="UN"),AND(F537="GALV",H537=""),AND(F537="GALV",I537="Y"),AND(F537="GALV",I537="UN"),AND(F537="GALV",I537=""))),"GRR",IF(AND(B537='Dropdown Answer Key'!$B$14,OR(E537="Unknown",F537="Unknown")),"Unknown SL","Non Lead")))))))))))</f>
        <v>Non Lead</v>
      </c>
      <c r="T537" s="114" t="str">
        <f>IF(OR(M537="",Q537="",S537="ERROR"),"BLANK",IF((AND(M537='Dropdown Answer Key'!$B$25,OR('Service Line Inventory'!S537="Lead",S537="Unknown SL"))),"Tier 1",IF(AND('Service Line Inventory'!M537='Dropdown Answer Key'!$B$26,OR('Service Line Inventory'!S537="Lead",S537="Unknown SL")),"Tier 2",IF(AND('Service Line Inventory'!M537='Dropdown Answer Key'!$B$27,OR('Service Line Inventory'!S537="Lead",S537="Unknown SL")),"Tier 2",IF('Service Line Inventory'!S537="GRR","Tier 3",IF((AND('Service Line Inventory'!M537='Dropdown Answer Key'!$B$25,'Service Line Inventory'!Q537='Dropdown Answer Key'!$M$25,O537='Dropdown Answer Key'!$G$27,'Service Line Inventory'!P537='Dropdown Answer Key'!$J$27,S537="Non Lead")),"Tier 4",IF((AND('Service Line Inventory'!M537='Dropdown Answer Key'!$B$25,'Service Line Inventory'!Q537='Dropdown Answer Key'!$M$25,O537='Dropdown Answer Key'!$G$27,S537="Non Lead")),"Tier 4",IF((AND('Service Line Inventory'!M537='Dropdown Answer Key'!$B$25,'Service Line Inventory'!Q537='Dropdown Answer Key'!$M$25,'Service Line Inventory'!P537='Dropdown Answer Key'!$J$27,S537="Non Lead")),"Tier 4","Tier 5"))))))))</f>
        <v>BLANK</v>
      </c>
      <c r="U537" s="115" t="str">
        <f t="shared" si="33"/>
        <v>NO</v>
      </c>
      <c r="V537" s="114" t="str">
        <f t="shared" si="34"/>
        <v>NO</v>
      </c>
      <c r="W537" s="114" t="str">
        <f t="shared" si="35"/>
        <v>NO</v>
      </c>
      <c r="X537" s="108"/>
      <c r="Y537" s="97"/>
      <c r="Z537" s="77"/>
    </row>
    <row r="538" spans="1:26" x14ac:dyDescent="0.3">
      <c r="A538" s="47">
        <v>102</v>
      </c>
      <c r="B538" s="73" t="s">
        <v>76</v>
      </c>
      <c r="C538" s="125" t="s">
        <v>708</v>
      </c>
      <c r="D538" s="73" t="s">
        <v>73</v>
      </c>
      <c r="E538" s="73" t="s">
        <v>81</v>
      </c>
      <c r="F538" s="73" t="s">
        <v>81</v>
      </c>
      <c r="G538" s="89" t="s">
        <v>986</v>
      </c>
      <c r="H538" s="94" t="s">
        <v>73</v>
      </c>
      <c r="I538" s="82" t="s">
        <v>72</v>
      </c>
      <c r="J538" s="74" t="s">
        <v>989</v>
      </c>
      <c r="K538" s="74" t="s">
        <v>989</v>
      </c>
      <c r="L538" s="93" t="str">
        <f t="shared" si="32"/>
        <v>Non Lead</v>
      </c>
      <c r="M538" s="109"/>
      <c r="N538" s="73"/>
      <c r="O538" s="73"/>
      <c r="P538" s="73"/>
      <c r="Q538" s="72"/>
      <c r="R538" s="73"/>
      <c r="S538" s="98" t="str">
        <f>IF(OR(B538="",$C$3="",$G$3=""),"ERROR",IF(AND(B538='Dropdown Answer Key'!$B$12,OR(E538="Lead",E538="U, May have L",E538="COM",E538="")),"Lead",IF(AND(B538='Dropdown Answer Key'!$B$12,OR(AND(E538="GALV",H538="Y"),AND(E538="GALV",H538="UN"),AND(E538="GALV",H538=""))),"GRR",IF(AND(B538='Dropdown Answer Key'!$B$12,E538="Unknown"),"Unknown SL",IF(AND(B538='Dropdown Answer Key'!$B$13,OR(F538="Lead",F538="U, May have L",F538="COM",F538="")),"Lead",IF(AND(B538='Dropdown Answer Key'!$B$13,OR(AND(F538="GALV",H538="Y"),AND(F538="GALV",H538="UN"),AND(F538="GALV",H538=""))),"GRR",IF(AND(B538='Dropdown Answer Key'!$B$13,F538="Unknown"),"Unknown SL",IF(AND(B538='Dropdown Answer Key'!$B$14,OR(E538="Lead",E538="U, May have L",E538="COM",E538="")),"Lead",IF(AND(B538='Dropdown Answer Key'!$B$14,OR(F538="Lead",F538="U, May have L",F538="COM",F538="")),"Lead",IF(AND(B538='Dropdown Answer Key'!$B$14,OR(AND(E538="GALV",H538="Y"),AND(E538="GALV",H538="UN"),AND(E538="GALV",H538=""),AND(F538="GALV",H538="Y"),AND(F538="GALV",H538="UN"),AND(F538="GALV",H538=""),AND(F538="GALV",I538="Y"),AND(F538="GALV",I538="UN"),AND(F538="GALV",I538=""))),"GRR",IF(AND(B538='Dropdown Answer Key'!$B$14,OR(E538="Unknown",F538="Unknown")),"Unknown SL","Non Lead")))))))))))</f>
        <v>Non Lead</v>
      </c>
      <c r="T538" s="75" t="str">
        <f>IF(OR(M538="",Q538="",S538="ERROR"),"BLANK",IF((AND(M538='Dropdown Answer Key'!$B$25,OR('Service Line Inventory'!S538="Lead",S538="Unknown SL"))),"Tier 1",IF(AND('Service Line Inventory'!M538='Dropdown Answer Key'!$B$26,OR('Service Line Inventory'!S538="Lead",S538="Unknown SL")),"Tier 2",IF(AND('Service Line Inventory'!M538='Dropdown Answer Key'!$B$27,OR('Service Line Inventory'!S538="Lead",S538="Unknown SL")),"Tier 2",IF('Service Line Inventory'!S538="GRR","Tier 3",IF((AND('Service Line Inventory'!M538='Dropdown Answer Key'!$B$25,'Service Line Inventory'!Q538='Dropdown Answer Key'!$M$25,O538='Dropdown Answer Key'!$G$27,'Service Line Inventory'!P538='Dropdown Answer Key'!$J$27,S538="Non Lead")),"Tier 4",IF((AND('Service Line Inventory'!M538='Dropdown Answer Key'!$B$25,'Service Line Inventory'!Q538='Dropdown Answer Key'!$M$25,O538='Dropdown Answer Key'!$G$27,S538="Non Lead")),"Tier 4",IF((AND('Service Line Inventory'!M538='Dropdown Answer Key'!$B$25,'Service Line Inventory'!Q538='Dropdown Answer Key'!$M$25,'Service Line Inventory'!P538='Dropdown Answer Key'!$J$27,S538="Non Lead")),"Tier 4","Tier 5"))))))))</f>
        <v>BLANK</v>
      </c>
      <c r="U538" s="101" t="str">
        <f t="shared" si="33"/>
        <v>NO</v>
      </c>
      <c r="V538" s="75" t="str">
        <f t="shared" si="34"/>
        <v>NO</v>
      </c>
      <c r="W538" s="75" t="str">
        <f t="shared" si="35"/>
        <v>NO</v>
      </c>
      <c r="X538" s="107"/>
      <c r="Y538" s="76"/>
      <c r="Z538" s="77"/>
    </row>
    <row r="539" spans="1:26" x14ac:dyDescent="0.3">
      <c r="A539" s="47">
        <v>103</v>
      </c>
      <c r="B539" s="73" t="s">
        <v>76</v>
      </c>
      <c r="C539" s="125" t="s">
        <v>709</v>
      </c>
      <c r="D539" s="73" t="s">
        <v>73</v>
      </c>
      <c r="E539" s="73" t="s">
        <v>81</v>
      </c>
      <c r="F539" s="73" t="s">
        <v>81</v>
      </c>
      <c r="G539" s="89" t="s">
        <v>986</v>
      </c>
      <c r="H539" s="94" t="s">
        <v>73</v>
      </c>
      <c r="I539" s="82" t="s">
        <v>72</v>
      </c>
      <c r="J539" s="74" t="s">
        <v>989</v>
      </c>
      <c r="K539" s="74" t="s">
        <v>989</v>
      </c>
      <c r="L539" s="94" t="str">
        <f t="shared" si="32"/>
        <v>Non Lead</v>
      </c>
      <c r="M539" s="110"/>
      <c r="N539" s="82"/>
      <c r="O539" s="82"/>
      <c r="P539" s="82"/>
      <c r="Q539" s="81"/>
      <c r="R539" s="82"/>
      <c r="S539" s="113" t="str">
        <f>IF(OR(B539="",$C$3="",$G$3=""),"ERROR",IF(AND(B539='Dropdown Answer Key'!$B$12,OR(E539="Lead",E539="U, May have L",E539="COM",E539="")),"Lead",IF(AND(B539='Dropdown Answer Key'!$B$12,OR(AND(E539="GALV",H539="Y"),AND(E539="GALV",H539="UN"),AND(E539="GALV",H539=""))),"GRR",IF(AND(B539='Dropdown Answer Key'!$B$12,E539="Unknown"),"Unknown SL",IF(AND(B539='Dropdown Answer Key'!$B$13,OR(F539="Lead",F539="U, May have L",F539="COM",F539="")),"Lead",IF(AND(B539='Dropdown Answer Key'!$B$13,OR(AND(F539="GALV",H539="Y"),AND(F539="GALV",H539="UN"),AND(F539="GALV",H539=""))),"GRR",IF(AND(B539='Dropdown Answer Key'!$B$13,F539="Unknown"),"Unknown SL",IF(AND(B539='Dropdown Answer Key'!$B$14,OR(E539="Lead",E539="U, May have L",E539="COM",E539="")),"Lead",IF(AND(B539='Dropdown Answer Key'!$B$14,OR(F539="Lead",F539="U, May have L",F539="COM",F539="")),"Lead",IF(AND(B539='Dropdown Answer Key'!$B$14,OR(AND(E539="GALV",H539="Y"),AND(E539="GALV",H539="UN"),AND(E539="GALV",H539=""),AND(F539="GALV",H539="Y"),AND(F539="GALV",H539="UN"),AND(F539="GALV",H539=""),AND(F539="GALV",I539="Y"),AND(F539="GALV",I539="UN"),AND(F539="GALV",I539=""))),"GRR",IF(AND(B539='Dropdown Answer Key'!$B$14,OR(E539="Unknown",F539="Unknown")),"Unknown SL","Non Lead")))))))))))</f>
        <v>Non Lead</v>
      </c>
      <c r="T539" s="114" t="str">
        <f>IF(OR(M539="",Q539="",S539="ERROR"),"BLANK",IF((AND(M539='Dropdown Answer Key'!$B$25,OR('Service Line Inventory'!S539="Lead",S539="Unknown SL"))),"Tier 1",IF(AND('Service Line Inventory'!M539='Dropdown Answer Key'!$B$26,OR('Service Line Inventory'!S539="Lead",S539="Unknown SL")),"Tier 2",IF(AND('Service Line Inventory'!M539='Dropdown Answer Key'!$B$27,OR('Service Line Inventory'!S539="Lead",S539="Unknown SL")),"Tier 2",IF('Service Line Inventory'!S539="GRR","Tier 3",IF((AND('Service Line Inventory'!M539='Dropdown Answer Key'!$B$25,'Service Line Inventory'!Q539='Dropdown Answer Key'!$M$25,O539='Dropdown Answer Key'!$G$27,'Service Line Inventory'!P539='Dropdown Answer Key'!$J$27,S539="Non Lead")),"Tier 4",IF((AND('Service Line Inventory'!M539='Dropdown Answer Key'!$B$25,'Service Line Inventory'!Q539='Dropdown Answer Key'!$M$25,O539='Dropdown Answer Key'!$G$27,S539="Non Lead")),"Tier 4",IF((AND('Service Line Inventory'!M539='Dropdown Answer Key'!$B$25,'Service Line Inventory'!Q539='Dropdown Answer Key'!$M$25,'Service Line Inventory'!P539='Dropdown Answer Key'!$J$27,S539="Non Lead")),"Tier 4","Tier 5"))))))))</f>
        <v>BLANK</v>
      </c>
      <c r="U539" s="115" t="str">
        <f t="shared" si="33"/>
        <v>NO</v>
      </c>
      <c r="V539" s="114" t="str">
        <f t="shared" si="34"/>
        <v>NO</v>
      </c>
      <c r="W539" s="114" t="str">
        <f t="shared" si="35"/>
        <v>NO</v>
      </c>
      <c r="X539" s="108"/>
      <c r="Y539" s="97"/>
      <c r="Z539" s="77"/>
    </row>
    <row r="540" spans="1:26" x14ac:dyDescent="0.3">
      <c r="A540" s="47">
        <v>105</v>
      </c>
      <c r="B540" s="73" t="s">
        <v>76</v>
      </c>
      <c r="C540" s="125" t="s">
        <v>710</v>
      </c>
      <c r="D540" s="73" t="s">
        <v>73</v>
      </c>
      <c r="E540" s="73" t="s">
        <v>81</v>
      </c>
      <c r="F540" s="73" t="s">
        <v>81</v>
      </c>
      <c r="G540" s="89" t="s">
        <v>986</v>
      </c>
      <c r="H540" s="94" t="s">
        <v>73</v>
      </c>
      <c r="I540" s="82" t="s">
        <v>72</v>
      </c>
      <c r="J540" s="74" t="s">
        <v>989</v>
      </c>
      <c r="K540" s="74" t="s">
        <v>989</v>
      </c>
      <c r="L540" s="93" t="str">
        <f t="shared" si="32"/>
        <v>Non Lead</v>
      </c>
      <c r="M540" s="109"/>
      <c r="N540" s="73"/>
      <c r="O540" s="73"/>
      <c r="P540" s="73"/>
      <c r="Q540" s="72"/>
      <c r="R540" s="73"/>
      <c r="S540" s="98" t="str">
        <f>IF(OR(B540="",$C$3="",$G$3=""),"ERROR",IF(AND(B540='Dropdown Answer Key'!$B$12,OR(E540="Lead",E540="U, May have L",E540="COM",E540="")),"Lead",IF(AND(B540='Dropdown Answer Key'!$B$12,OR(AND(E540="GALV",H540="Y"),AND(E540="GALV",H540="UN"),AND(E540="GALV",H540=""))),"GRR",IF(AND(B540='Dropdown Answer Key'!$B$12,E540="Unknown"),"Unknown SL",IF(AND(B540='Dropdown Answer Key'!$B$13,OR(F540="Lead",F540="U, May have L",F540="COM",F540="")),"Lead",IF(AND(B540='Dropdown Answer Key'!$B$13,OR(AND(F540="GALV",H540="Y"),AND(F540="GALV",H540="UN"),AND(F540="GALV",H540=""))),"GRR",IF(AND(B540='Dropdown Answer Key'!$B$13,F540="Unknown"),"Unknown SL",IF(AND(B540='Dropdown Answer Key'!$B$14,OR(E540="Lead",E540="U, May have L",E540="COM",E540="")),"Lead",IF(AND(B540='Dropdown Answer Key'!$B$14,OR(F540="Lead",F540="U, May have L",F540="COM",F540="")),"Lead",IF(AND(B540='Dropdown Answer Key'!$B$14,OR(AND(E540="GALV",H540="Y"),AND(E540="GALV",H540="UN"),AND(E540="GALV",H540=""),AND(F540="GALV",H540="Y"),AND(F540="GALV",H540="UN"),AND(F540="GALV",H540=""),AND(F540="GALV",I540="Y"),AND(F540="GALV",I540="UN"),AND(F540="GALV",I540=""))),"GRR",IF(AND(B540='Dropdown Answer Key'!$B$14,OR(E540="Unknown",F540="Unknown")),"Unknown SL","Non Lead")))))))))))</f>
        <v>Non Lead</v>
      </c>
      <c r="T540" s="75" t="str">
        <f>IF(OR(M540="",Q540="",S540="ERROR"),"BLANK",IF((AND(M540='Dropdown Answer Key'!$B$25,OR('Service Line Inventory'!S540="Lead",S540="Unknown SL"))),"Tier 1",IF(AND('Service Line Inventory'!M540='Dropdown Answer Key'!$B$26,OR('Service Line Inventory'!S540="Lead",S540="Unknown SL")),"Tier 2",IF(AND('Service Line Inventory'!M540='Dropdown Answer Key'!$B$27,OR('Service Line Inventory'!S540="Lead",S540="Unknown SL")),"Tier 2",IF('Service Line Inventory'!S540="GRR","Tier 3",IF((AND('Service Line Inventory'!M540='Dropdown Answer Key'!$B$25,'Service Line Inventory'!Q540='Dropdown Answer Key'!$M$25,O540='Dropdown Answer Key'!$G$27,'Service Line Inventory'!P540='Dropdown Answer Key'!$J$27,S540="Non Lead")),"Tier 4",IF((AND('Service Line Inventory'!M540='Dropdown Answer Key'!$B$25,'Service Line Inventory'!Q540='Dropdown Answer Key'!$M$25,O540='Dropdown Answer Key'!$G$27,S540="Non Lead")),"Tier 4",IF((AND('Service Line Inventory'!M540='Dropdown Answer Key'!$B$25,'Service Line Inventory'!Q540='Dropdown Answer Key'!$M$25,'Service Line Inventory'!P540='Dropdown Answer Key'!$J$27,S540="Non Lead")),"Tier 4","Tier 5"))))))))</f>
        <v>BLANK</v>
      </c>
      <c r="U540" s="101" t="str">
        <f t="shared" si="33"/>
        <v>NO</v>
      </c>
      <c r="V540" s="75" t="str">
        <f t="shared" si="34"/>
        <v>NO</v>
      </c>
      <c r="W540" s="75" t="str">
        <f t="shared" si="35"/>
        <v>NO</v>
      </c>
      <c r="X540" s="107"/>
      <c r="Y540" s="76"/>
      <c r="Z540" s="77"/>
    </row>
    <row r="541" spans="1:26" x14ac:dyDescent="0.3">
      <c r="A541" s="47">
        <v>106</v>
      </c>
      <c r="B541" s="73" t="s">
        <v>76</v>
      </c>
      <c r="C541" s="125" t="s">
        <v>711</v>
      </c>
      <c r="D541" s="73" t="s">
        <v>73</v>
      </c>
      <c r="E541" s="73" t="s">
        <v>81</v>
      </c>
      <c r="F541" s="73" t="s">
        <v>81</v>
      </c>
      <c r="G541" s="89" t="s">
        <v>986</v>
      </c>
      <c r="H541" s="94" t="s">
        <v>73</v>
      </c>
      <c r="I541" s="82" t="s">
        <v>72</v>
      </c>
      <c r="J541" s="74" t="s">
        <v>989</v>
      </c>
      <c r="K541" s="74" t="s">
        <v>989</v>
      </c>
      <c r="L541" s="94" t="str">
        <f t="shared" si="32"/>
        <v>Non Lead</v>
      </c>
      <c r="M541" s="110"/>
      <c r="N541" s="82"/>
      <c r="O541" s="82"/>
      <c r="P541" s="82"/>
      <c r="Q541" s="81"/>
      <c r="R541" s="82"/>
      <c r="S541" s="113" t="str">
        <f>IF(OR(B541="",$C$3="",$G$3=""),"ERROR",IF(AND(B541='Dropdown Answer Key'!$B$12,OR(E541="Lead",E541="U, May have L",E541="COM",E541="")),"Lead",IF(AND(B541='Dropdown Answer Key'!$B$12,OR(AND(E541="GALV",H541="Y"),AND(E541="GALV",H541="UN"),AND(E541="GALV",H541=""))),"GRR",IF(AND(B541='Dropdown Answer Key'!$B$12,E541="Unknown"),"Unknown SL",IF(AND(B541='Dropdown Answer Key'!$B$13,OR(F541="Lead",F541="U, May have L",F541="COM",F541="")),"Lead",IF(AND(B541='Dropdown Answer Key'!$B$13,OR(AND(F541="GALV",H541="Y"),AND(F541="GALV",H541="UN"),AND(F541="GALV",H541=""))),"GRR",IF(AND(B541='Dropdown Answer Key'!$B$13,F541="Unknown"),"Unknown SL",IF(AND(B541='Dropdown Answer Key'!$B$14,OR(E541="Lead",E541="U, May have L",E541="COM",E541="")),"Lead",IF(AND(B541='Dropdown Answer Key'!$B$14,OR(F541="Lead",F541="U, May have L",F541="COM",F541="")),"Lead",IF(AND(B541='Dropdown Answer Key'!$B$14,OR(AND(E541="GALV",H541="Y"),AND(E541="GALV",H541="UN"),AND(E541="GALV",H541=""),AND(F541="GALV",H541="Y"),AND(F541="GALV",H541="UN"),AND(F541="GALV",H541=""),AND(F541="GALV",I541="Y"),AND(F541="GALV",I541="UN"),AND(F541="GALV",I541=""))),"GRR",IF(AND(B541='Dropdown Answer Key'!$B$14,OR(E541="Unknown",F541="Unknown")),"Unknown SL","Non Lead")))))))))))</f>
        <v>Non Lead</v>
      </c>
      <c r="T541" s="114" t="str">
        <f>IF(OR(M541="",Q541="",S541="ERROR"),"BLANK",IF((AND(M541='Dropdown Answer Key'!$B$25,OR('Service Line Inventory'!S541="Lead",S541="Unknown SL"))),"Tier 1",IF(AND('Service Line Inventory'!M541='Dropdown Answer Key'!$B$26,OR('Service Line Inventory'!S541="Lead",S541="Unknown SL")),"Tier 2",IF(AND('Service Line Inventory'!M541='Dropdown Answer Key'!$B$27,OR('Service Line Inventory'!S541="Lead",S541="Unknown SL")),"Tier 2",IF('Service Line Inventory'!S541="GRR","Tier 3",IF((AND('Service Line Inventory'!M541='Dropdown Answer Key'!$B$25,'Service Line Inventory'!Q541='Dropdown Answer Key'!$M$25,O541='Dropdown Answer Key'!$G$27,'Service Line Inventory'!P541='Dropdown Answer Key'!$J$27,S541="Non Lead")),"Tier 4",IF((AND('Service Line Inventory'!M541='Dropdown Answer Key'!$B$25,'Service Line Inventory'!Q541='Dropdown Answer Key'!$M$25,O541='Dropdown Answer Key'!$G$27,S541="Non Lead")),"Tier 4",IF((AND('Service Line Inventory'!M541='Dropdown Answer Key'!$B$25,'Service Line Inventory'!Q541='Dropdown Answer Key'!$M$25,'Service Line Inventory'!P541='Dropdown Answer Key'!$J$27,S541="Non Lead")),"Tier 4","Tier 5"))))))))</f>
        <v>BLANK</v>
      </c>
      <c r="U541" s="115" t="str">
        <f t="shared" si="33"/>
        <v>NO</v>
      </c>
      <c r="V541" s="114" t="str">
        <f t="shared" si="34"/>
        <v>NO</v>
      </c>
      <c r="W541" s="114" t="str">
        <f t="shared" si="35"/>
        <v>NO</v>
      </c>
      <c r="X541" s="108"/>
      <c r="Y541" s="97"/>
      <c r="Z541" s="77"/>
    </row>
    <row r="542" spans="1:26" x14ac:dyDescent="0.3">
      <c r="A542" s="47">
        <v>110</v>
      </c>
      <c r="B542" s="73" t="s">
        <v>76</v>
      </c>
      <c r="C542" s="125" t="s">
        <v>712</v>
      </c>
      <c r="D542" s="73" t="s">
        <v>73</v>
      </c>
      <c r="E542" s="73" t="s">
        <v>81</v>
      </c>
      <c r="F542" s="73" t="s">
        <v>81</v>
      </c>
      <c r="G542" s="89" t="s">
        <v>986</v>
      </c>
      <c r="H542" s="94" t="s">
        <v>73</v>
      </c>
      <c r="I542" s="82" t="s">
        <v>72</v>
      </c>
      <c r="J542" s="74" t="s">
        <v>989</v>
      </c>
      <c r="K542" s="74" t="s">
        <v>989</v>
      </c>
      <c r="L542" s="93" t="str">
        <f t="shared" si="32"/>
        <v>Non Lead</v>
      </c>
      <c r="M542" s="109"/>
      <c r="N542" s="73"/>
      <c r="O542" s="73"/>
      <c r="P542" s="73"/>
      <c r="Q542" s="72"/>
      <c r="R542" s="73"/>
      <c r="S542" s="98" t="str">
        <f>IF(OR(B542="",$C$3="",$G$3=""),"ERROR",IF(AND(B542='Dropdown Answer Key'!$B$12,OR(E542="Lead",E542="U, May have L",E542="COM",E542="")),"Lead",IF(AND(B542='Dropdown Answer Key'!$B$12,OR(AND(E542="GALV",H542="Y"),AND(E542="GALV",H542="UN"),AND(E542="GALV",H542=""))),"GRR",IF(AND(B542='Dropdown Answer Key'!$B$12,E542="Unknown"),"Unknown SL",IF(AND(B542='Dropdown Answer Key'!$B$13,OR(F542="Lead",F542="U, May have L",F542="COM",F542="")),"Lead",IF(AND(B542='Dropdown Answer Key'!$B$13,OR(AND(F542="GALV",H542="Y"),AND(F542="GALV",H542="UN"),AND(F542="GALV",H542=""))),"GRR",IF(AND(B542='Dropdown Answer Key'!$B$13,F542="Unknown"),"Unknown SL",IF(AND(B542='Dropdown Answer Key'!$B$14,OR(E542="Lead",E542="U, May have L",E542="COM",E542="")),"Lead",IF(AND(B542='Dropdown Answer Key'!$B$14,OR(F542="Lead",F542="U, May have L",F542="COM",F542="")),"Lead",IF(AND(B542='Dropdown Answer Key'!$B$14,OR(AND(E542="GALV",H542="Y"),AND(E542="GALV",H542="UN"),AND(E542="GALV",H542=""),AND(F542="GALV",H542="Y"),AND(F542="GALV",H542="UN"),AND(F542="GALV",H542=""),AND(F542="GALV",I542="Y"),AND(F542="GALV",I542="UN"),AND(F542="GALV",I542=""))),"GRR",IF(AND(B542='Dropdown Answer Key'!$B$14,OR(E542="Unknown",F542="Unknown")),"Unknown SL","Non Lead")))))))))))</f>
        <v>Non Lead</v>
      </c>
      <c r="T542" s="75" t="str">
        <f>IF(OR(M542="",Q542="",S542="ERROR"),"BLANK",IF((AND(M542='Dropdown Answer Key'!$B$25,OR('Service Line Inventory'!S542="Lead",S542="Unknown SL"))),"Tier 1",IF(AND('Service Line Inventory'!M542='Dropdown Answer Key'!$B$26,OR('Service Line Inventory'!S542="Lead",S542="Unknown SL")),"Tier 2",IF(AND('Service Line Inventory'!M542='Dropdown Answer Key'!$B$27,OR('Service Line Inventory'!S542="Lead",S542="Unknown SL")),"Tier 2",IF('Service Line Inventory'!S542="GRR","Tier 3",IF((AND('Service Line Inventory'!M542='Dropdown Answer Key'!$B$25,'Service Line Inventory'!Q542='Dropdown Answer Key'!$M$25,O542='Dropdown Answer Key'!$G$27,'Service Line Inventory'!P542='Dropdown Answer Key'!$J$27,S542="Non Lead")),"Tier 4",IF((AND('Service Line Inventory'!M542='Dropdown Answer Key'!$B$25,'Service Line Inventory'!Q542='Dropdown Answer Key'!$M$25,O542='Dropdown Answer Key'!$G$27,S542="Non Lead")),"Tier 4",IF((AND('Service Line Inventory'!M542='Dropdown Answer Key'!$B$25,'Service Line Inventory'!Q542='Dropdown Answer Key'!$M$25,'Service Line Inventory'!P542='Dropdown Answer Key'!$J$27,S542="Non Lead")),"Tier 4","Tier 5"))))))))</f>
        <v>BLANK</v>
      </c>
      <c r="U542" s="101" t="str">
        <f t="shared" si="33"/>
        <v>NO</v>
      </c>
      <c r="V542" s="75" t="str">
        <f t="shared" si="34"/>
        <v>NO</v>
      </c>
      <c r="W542" s="75" t="str">
        <f t="shared" si="35"/>
        <v>NO</v>
      </c>
      <c r="X542" s="107"/>
      <c r="Y542" s="76"/>
      <c r="Z542" s="77"/>
    </row>
    <row r="543" spans="1:26" x14ac:dyDescent="0.3">
      <c r="A543" s="47">
        <v>1555</v>
      </c>
      <c r="B543" s="73" t="s">
        <v>76</v>
      </c>
      <c r="C543" s="125" t="s">
        <v>713</v>
      </c>
      <c r="D543" s="73" t="s">
        <v>73</v>
      </c>
      <c r="E543" s="73" t="s">
        <v>81</v>
      </c>
      <c r="F543" s="73" t="s">
        <v>81</v>
      </c>
      <c r="G543" s="89" t="s">
        <v>986</v>
      </c>
      <c r="H543" s="94" t="s">
        <v>73</v>
      </c>
      <c r="I543" s="82" t="s">
        <v>72</v>
      </c>
      <c r="J543" s="74" t="s">
        <v>989</v>
      </c>
      <c r="K543" s="74" t="s">
        <v>989</v>
      </c>
      <c r="L543" s="94" t="str">
        <f t="shared" si="32"/>
        <v>Non Lead</v>
      </c>
      <c r="M543" s="110"/>
      <c r="N543" s="82"/>
      <c r="O543" s="82"/>
      <c r="P543" s="82"/>
      <c r="Q543" s="81"/>
      <c r="R543" s="82"/>
      <c r="S543" s="113" t="str">
        <f>IF(OR(B543="",$C$3="",$G$3=""),"ERROR",IF(AND(B543='Dropdown Answer Key'!$B$12,OR(E543="Lead",E543="U, May have L",E543="COM",E543="")),"Lead",IF(AND(B543='Dropdown Answer Key'!$B$12,OR(AND(E543="GALV",H543="Y"),AND(E543="GALV",H543="UN"),AND(E543="GALV",H543=""))),"GRR",IF(AND(B543='Dropdown Answer Key'!$B$12,E543="Unknown"),"Unknown SL",IF(AND(B543='Dropdown Answer Key'!$B$13,OR(F543="Lead",F543="U, May have L",F543="COM",F543="")),"Lead",IF(AND(B543='Dropdown Answer Key'!$B$13,OR(AND(F543="GALV",H543="Y"),AND(F543="GALV",H543="UN"),AND(F543="GALV",H543=""))),"GRR",IF(AND(B543='Dropdown Answer Key'!$B$13,F543="Unknown"),"Unknown SL",IF(AND(B543='Dropdown Answer Key'!$B$14,OR(E543="Lead",E543="U, May have L",E543="COM",E543="")),"Lead",IF(AND(B543='Dropdown Answer Key'!$B$14,OR(F543="Lead",F543="U, May have L",F543="COM",F543="")),"Lead",IF(AND(B543='Dropdown Answer Key'!$B$14,OR(AND(E543="GALV",H543="Y"),AND(E543="GALV",H543="UN"),AND(E543="GALV",H543=""),AND(F543="GALV",H543="Y"),AND(F543="GALV",H543="UN"),AND(F543="GALV",H543=""),AND(F543="GALV",I543="Y"),AND(F543="GALV",I543="UN"),AND(F543="GALV",I543=""))),"GRR",IF(AND(B543='Dropdown Answer Key'!$B$14,OR(E543="Unknown",F543="Unknown")),"Unknown SL","Non Lead")))))))))))</f>
        <v>Non Lead</v>
      </c>
      <c r="T543" s="114" t="str">
        <f>IF(OR(M543="",Q543="",S543="ERROR"),"BLANK",IF((AND(M543='Dropdown Answer Key'!$B$25,OR('Service Line Inventory'!S543="Lead",S543="Unknown SL"))),"Tier 1",IF(AND('Service Line Inventory'!M543='Dropdown Answer Key'!$B$26,OR('Service Line Inventory'!S543="Lead",S543="Unknown SL")),"Tier 2",IF(AND('Service Line Inventory'!M543='Dropdown Answer Key'!$B$27,OR('Service Line Inventory'!S543="Lead",S543="Unknown SL")),"Tier 2",IF('Service Line Inventory'!S543="GRR","Tier 3",IF((AND('Service Line Inventory'!M543='Dropdown Answer Key'!$B$25,'Service Line Inventory'!Q543='Dropdown Answer Key'!$M$25,O543='Dropdown Answer Key'!$G$27,'Service Line Inventory'!P543='Dropdown Answer Key'!$J$27,S543="Non Lead")),"Tier 4",IF((AND('Service Line Inventory'!M543='Dropdown Answer Key'!$B$25,'Service Line Inventory'!Q543='Dropdown Answer Key'!$M$25,O543='Dropdown Answer Key'!$G$27,S543="Non Lead")),"Tier 4",IF((AND('Service Line Inventory'!M543='Dropdown Answer Key'!$B$25,'Service Line Inventory'!Q543='Dropdown Answer Key'!$M$25,'Service Line Inventory'!P543='Dropdown Answer Key'!$J$27,S543="Non Lead")),"Tier 4","Tier 5"))))))))</f>
        <v>BLANK</v>
      </c>
      <c r="U543" s="115" t="str">
        <f t="shared" si="33"/>
        <v>NO</v>
      </c>
      <c r="V543" s="114" t="str">
        <f t="shared" si="34"/>
        <v>NO</v>
      </c>
      <c r="W543" s="114" t="str">
        <f t="shared" si="35"/>
        <v>NO</v>
      </c>
      <c r="X543" s="108"/>
      <c r="Y543" s="97"/>
      <c r="Z543" s="77"/>
    </row>
    <row r="544" spans="1:26" x14ac:dyDescent="0.3">
      <c r="A544" s="47">
        <v>1</v>
      </c>
      <c r="B544" s="73" t="s">
        <v>76</v>
      </c>
      <c r="C544" s="125" t="s">
        <v>714</v>
      </c>
      <c r="D544" s="73" t="s">
        <v>73</v>
      </c>
      <c r="E544" s="73" t="s">
        <v>81</v>
      </c>
      <c r="F544" s="73" t="s">
        <v>81</v>
      </c>
      <c r="G544" s="89" t="s">
        <v>986</v>
      </c>
      <c r="H544" s="94" t="s">
        <v>73</v>
      </c>
      <c r="I544" s="82" t="s">
        <v>72</v>
      </c>
      <c r="J544" s="74" t="s">
        <v>989</v>
      </c>
      <c r="K544" s="74" t="s">
        <v>989</v>
      </c>
      <c r="L544" s="93" t="str">
        <f t="shared" si="32"/>
        <v>Non Lead</v>
      </c>
      <c r="M544" s="109"/>
      <c r="N544" s="73"/>
      <c r="O544" s="73"/>
      <c r="P544" s="73"/>
      <c r="Q544" s="72"/>
      <c r="R544" s="73"/>
      <c r="S544" s="98" t="str">
        <f>IF(OR(B544="",$C$3="",$G$3=""),"ERROR",IF(AND(B544='Dropdown Answer Key'!$B$12,OR(E544="Lead",E544="U, May have L",E544="COM",E544="")),"Lead",IF(AND(B544='Dropdown Answer Key'!$B$12,OR(AND(E544="GALV",H544="Y"),AND(E544="GALV",H544="UN"),AND(E544="GALV",H544=""))),"GRR",IF(AND(B544='Dropdown Answer Key'!$B$12,E544="Unknown"),"Unknown SL",IF(AND(B544='Dropdown Answer Key'!$B$13,OR(F544="Lead",F544="U, May have L",F544="COM",F544="")),"Lead",IF(AND(B544='Dropdown Answer Key'!$B$13,OR(AND(F544="GALV",H544="Y"),AND(F544="GALV",H544="UN"),AND(F544="GALV",H544=""))),"GRR",IF(AND(B544='Dropdown Answer Key'!$B$13,F544="Unknown"),"Unknown SL",IF(AND(B544='Dropdown Answer Key'!$B$14,OR(E544="Lead",E544="U, May have L",E544="COM",E544="")),"Lead",IF(AND(B544='Dropdown Answer Key'!$B$14,OR(F544="Lead",F544="U, May have L",F544="COM",F544="")),"Lead",IF(AND(B544='Dropdown Answer Key'!$B$14,OR(AND(E544="GALV",H544="Y"),AND(E544="GALV",H544="UN"),AND(E544="GALV",H544=""),AND(F544="GALV",H544="Y"),AND(F544="GALV",H544="UN"),AND(F544="GALV",H544=""),AND(F544="GALV",I544="Y"),AND(F544="GALV",I544="UN"),AND(F544="GALV",I544=""))),"GRR",IF(AND(B544='Dropdown Answer Key'!$B$14,OR(E544="Unknown",F544="Unknown")),"Unknown SL","Non Lead")))))))))))</f>
        <v>Non Lead</v>
      </c>
      <c r="T544" s="75" t="str">
        <f>IF(OR(M544="",Q544="",S544="ERROR"),"BLANK",IF((AND(M544='Dropdown Answer Key'!$B$25,OR('Service Line Inventory'!S544="Lead",S544="Unknown SL"))),"Tier 1",IF(AND('Service Line Inventory'!M544='Dropdown Answer Key'!$B$26,OR('Service Line Inventory'!S544="Lead",S544="Unknown SL")),"Tier 2",IF(AND('Service Line Inventory'!M544='Dropdown Answer Key'!$B$27,OR('Service Line Inventory'!S544="Lead",S544="Unknown SL")),"Tier 2",IF('Service Line Inventory'!S544="GRR","Tier 3",IF((AND('Service Line Inventory'!M544='Dropdown Answer Key'!$B$25,'Service Line Inventory'!Q544='Dropdown Answer Key'!$M$25,O544='Dropdown Answer Key'!$G$27,'Service Line Inventory'!P544='Dropdown Answer Key'!$J$27,S544="Non Lead")),"Tier 4",IF((AND('Service Line Inventory'!M544='Dropdown Answer Key'!$B$25,'Service Line Inventory'!Q544='Dropdown Answer Key'!$M$25,O544='Dropdown Answer Key'!$G$27,S544="Non Lead")),"Tier 4",IF((AND('Service Line Inventory'!M544='Dropdown Answer Key'!$B$25,'Service Line Inventory'!Q544='Dropdown Answer Key'!$M$25,'Service Line Inventory'!P544='Dropdown Answer Key'!$J$27,S544="Non Lead")),"Tier 4","Tier 5"))))))))</f>
        <v>BLANK</v>
      </c>
      <c r="U544" s="101" t="str">
        <f t="shared" si="33"/>
        <v>NO</v>
      </c>
      <c r="V544" s="75" t="str">
        <f t="shared" si="34"/>
        <v>NO</v>
      </c>
      <c r="W544" s="75" t="str">
        <f t="shared" si="35"/>
        <v>NO</v>
      </c>
      <c r="X544" s="107"/>
      <c r="Y544" s="76"/>
      <c r="Z544" s="77"/>
    </row>
    <row r="545" spans="1:26" x14ac:dyDescent="0.3">
      <c r="A545" s="47">
        <v>10</v>
      </c>
      <c r="B545" s="73" t="s">
        <v>76</v>
      </c>
      <c r="C545" s="125" t="s">
        <v>715</v>
      </c>
      <c r="D545" s="73" t="s">
        <v>73</v>
      </c>
      <c r="E545" s="73" t="s">
        <v>81</v>
      </c>
      <c r="F545" s="73" t="s">
        <v>81</v>
      </c>
      <c r="G545" s="89" t="s">
        <v>986</v>
      </c>
      <c r="H545" s="94" t="s">
        <v>73</v>
      </c>
      <c r="I545" s="82" t="s">
        <v>72</v>
      </c>
      <c r="J545" s="74" t="s">
        <v>989</v>
      </c>
      <c r="K545" s="74" t="s">
        <v>989</v>
      </c>
      <c r="L545" s="94" t="str">
        <f t="shared" si="32"/>
        <v>Non Lead</v>
      </c>
      <c r="M545" s="110"/>
      <c r="N545" s="82"/>
      <c r="O545" s="82"/>
      <c r="P545" s="82"/>
      <c r="Q545" s="81"/>
      <c r="R545" s="82"/>
      <c r="S545" s="113" t="str">
        <f>IF(OR(B545="",$C$3="",$G$3=""),"ERROR",IF(AND(B545='Dropdown Answer Key'!$B$12,OR(E545="Lead",E545="U, May have L",E545="COM",E545="")),"Lead",IF(AND(B545='Dropdown Answer Key'!$B$12,OR(AND(E545="GALV",H545="Y"),AND(E545="GALV",H545="UN"),AND(E545="GALV",H545=""))),"GRR",IF(AND(B545='Dropdown Answer Key'!$B$12,E545="Unknown"),"Unknown SL",IF(AND(B545='Dropdown Answer Key'!$B$13,OR(F545="Lead",F545="U, May have L",F545="COM",F545="")),"Lead",IF(AND(B545='Dropdown Answer Key'!$B$13,OR(AND(F545="GALV",H545="Y"),AND(F545="GALV",H545="UN"),AND(F545="GALV",H545=""))),"GRR",IF(AND(B545='Dropdown Answer Key'!$B$13,F545="Unknown"),"Unknown SL",IF(AND(B545='Dropdown Answer Key'!$B$14,OR(E545="Lead",E545="U, May have L",E545="COM",E545="")),"Lead",IF(AND(B545='Dropdown Answer Key'!$B$14,OR(F545="Lead",F545="U, May have L",F545="COM",F545="")),"Lead",IF(AND(B545='Dropdown Answer Key'!$B$14,OR(AND(E545="GALV",H545="Y"),AND(E545="GALV",H545="UN"),AND(E545="GALV",H545=""),AND(F545="GALV",H545="Y"),AND(F545="GALV",H545="UN"),AND(F545="GALV",H545=""),AND(F545="GALV",I545="Y"),AND(F545="GALV",I545="UN"),AND(F545="GALV",I545=""))),"GRR",IF(AND(B545='Dropdown Answer Key'!$B$14,OR(E545="Unknown",F545="Unknown")),"Unknown SL","Non Lead")))))))))))</f>
        <v>Non Lead</v>
      </c>
      <c r="T545" s="114" t="str">
        <f>IF(OR(M545="",Q545="",S545="ERROR"),"BLANK",IF((AND(M545='Dropdown Answer Key'!$B$25,OR('Service Line Inventory'!S545="Lead",S545="Unknown SL"))),"Tier 1",IF(AND('Service Line Inventory'!M545='Dropdown Answer Key'!$B$26,OR('Service Line Inventory'!S545="Lead",S545="Unknown SL")),"Tier 2",IF(AND('Service Line Inventory'!M545='Dropdown Answer Key'!$B$27,OR('Service Line Inventory'!S545="Lead",S545="Unknown SL")),"Tier 2",IF('Service Line Inventory'!S545="GRR","Tier 3",IF((AND('Service Line Inventory'!M545='Dropdown Answer Key'!$B$25,'Service Line Inventory'!Q545='Dropdown Answer Key'!$M$25,O545='Dropdown Answer Key'!$G$27,'Service Line Inventory'!P545='Dropdown Answer Key'!$J$27,S545="Non Lead")),"Tier 4",IF((AND('Service Line Inventory'!M545='Dropdown Answer Key'!$B$25,'Service Line Inventory'!Q545='Dropdown Answer Key'!$M$25,O545='Dropdown Answer Key'!$G$27,S545="Non Lead")),"Tier 4",IF((AND('Service Line Inventory'!M545='Dropdown Answer Key'!$B$25,'Service Line Inventory'!Q545='Dropdown Answer Key'!$M$25,'Service Line Inventory'!P545='Dropdown Answer Key'!$J$27,S545="Non Lead")),"Tier 4","Tier 5"))))))))</f>
        <v>BLANK</v>
      </c>
      <c r="U545" s="115" t="str">
        <f t="shared" si="33"/>
        <v>NO</v>
      </c>
      <c r="V545" s="114" t="str">
        <f t="shared" si="34"/>
        <v>NO</v>
      </c>
      <c r="W545" s="114" t="str">
        <f t="shared" si="35"/>
        <v>NO</v>
      </c>
      <c r="X545" s="108"/>
      <c r="Y545" s="97"/>
      <c r="Z545" s="77"/>
    </row>
    <row r="546" spans="1:26" x14ac:dyDescent="0.3">
      <c r="A546" s="47">
        <v>12</v>
      </c>
      <c r="B546" s="73" t="s">
        <v>76</v>
      </c>
      <c r="C546" s="125" t="s">
        <v>716</v>
      </c>
      <c r="D546" s="73" t="s">
        <v>73</v>
      </c>
      <c r="E546" s="73" t="s">
        <v>81</v>
      </c>
      <c r="F546" s="73" t="s">
        <v>81</v>
      </c>
      <c r="G546" s="89" t="s">
        <v>986</v>
      </c>
      <c r="H546" s="94" t="s">
        <v>73</v>
      </c>
      <c r="I546" s="82" t="s">
        <v>72</v>
      </c>
      <c r="J546" s="74" t="s">
        <v>989</v>
      </c>
      <c r="K546" s="74" t="s">
        <v>989</v>
      </c>
      <c r="L546" s="93" t="str">
        <f t="shared" si="32"/>
        <v>Non Lead</v>
      </c>
      <c r="M546" s="109"/>
      <c r="N546" s="73"/>
      <c r="O546" s="73"/>
      <c r="P546" s="73"/>
      <c r="Q546" s="72"/>
      <c r="R546" s="73"/>
      <c r="S546" s="98" t="str">
        <f>IF(OR(B546="",$C$3="",$G$3=""),"ERROR",IF(AND(B546='Dropdown Answer Key'!$B$12,OR(E546="Lead",E546="U, May have L",E546="COM",E546="")),"Lead",IF(AND(B546='Dropdown Answer Key'!$B$12,OR(AND(E546="GALV",H546="Y"),AND(E546="GALV",H546="UN"),AND(E546="GALV",H546=""))),"GRR",IF(AND(B546='Dropdown Answer Key'!$B$12,E546="Unknown"),"Unknown SL",IF(AND(B546='Dropdown Answer Key'!$B$13,OR(F546="Lead",F546="U, May have L",F546="COM",F546="")),"Lead",IF(AND(B546='Dropdown Answer Key'!$B$13,OR(AND(F546="GALV",H546="Y"),AND(F546="GALV",H546="UN"),AND(F546="GALV",H546=""))),"GRR",IF(AND(B546='Dropdown Answer Key'!$B$13,F546="Unknown"),"Unknown SL",IF(AND(B546='Dropdown Answer Key'!$B$14,OR(E546="Lead",E546="U, May have L",E546="COM",E546="")),"Lead",IF(AND(B546='Dropdown Answer Key'!$B$14,OR(F546="Lead",F546="U, May have L",F546="COM",F546="")),"Lead",IF(AND(B546='Dropdown Answer Key'!$B$14,OR(AND(E546="GALV",H546="Y"),AND(E546="GALV",H546="UN"),AND(E546="GALV",H546=""),AND(F546="GALV",H546="Y"),AND(F546="GALV",H546="UN"),AND(F546="GALV",H546=""),AND(F546="GALV",I546="Y"),AND(F546="GALV",I546="UN"),AND(F546="GALV",I546=""))),"GRR",IF(AND(B546='Dropdown Answer Key'!$B$14,OR(E546="Unknown",F546="Unknown")),"Unknown SL","Non Lead")))))))))))</f>
        <v>Non Lead</v>
      </c>
      <c r="T546" s="75" t="str">
        <f>IF(OR(M546="",Q546="",S546="ERROR"),"BLANK",IF((AND(M546='Dropdown Answer Key'!$B$25,OR('Service Line Inventory'!S546="Lead",S546="Unknown SL"))),"Tier 1",IF(AND('Service Line Inventory'!M546='Dropdown Answer Key'!$B$26,OR('Service Line Inventory'!S546="Lead",S546="Unknown SL")),"Tier 2",IF(AND('Service Line Inventory'!M546='Dropdown Answer Key'!$B$27,OR('Service Line Inventory'!S546="Lead",S546="Unknown SL")),"Tier 2",IF('Service Line Inventory'!S546="GRR","Tier 3",IF((AND('Service Line Inventory'!M546='Dropdown Answer Key'!$B$25,'Service Line Inventory'!Q546='Dropdown Answer Key'!$M$25,O546='Dropdown Answer Key'!$G$27,'Service Line Inventory'!P546='Dropdown Answer Key'!$J$27,S546="Non Lead")),"Tier 4",IF((AND('Service Line Inventory'!M546='Dropdown Answer Key'!$B$25,'Service Line Inventory'!Q546='Dropdown Answer Key'!$M$25,O546='Dropdown Answer Key'!$G$27,S546="Non Lead")),"Tier 4",IF((AND('Service Line Inventory'!M546='Dropdown Answer Key'!$B$25,'Service Line Inventory'!Q546='Dropdown Answer Key'!$M$25,'Service Line Inventory'!P546='Dropdown Answer Key'!$J$27,S546="Non Lead")),"Tier 4","Tier 5"))))))))</f>
        <v>BLANK</v>
      </c>
      <c r="U546" s="101" t="str">
        <f t="shared" si="33"/>
        <v>NO</v>
      </c>
      <c r="V546" s="75" t="str">
        <f t="shared" si="34"/>
        <v>NO</v>
      </c>
      <c r="W546" s="75" t="str">
        <f t="shared" si="35"/>
        <v>NO</v>
      </c>
      <c r="X546" s="107"/>
      <c r="Y546" s="76"/>
      <c r="Z546" s="77"/>
    </row>
    <row r="547" spans="1:26" x14ac:dyDescent="0.3">
      <c r="A547" s="47">
        <v>15</v>
      </c>
      <c r="B547" s="73" t="s">
        <v>76</v>
      </c>
      <c r="C547" s="125" t="s">
        <v>717</v>
      </c>
      <c r="D547" s="73" t="s">
        <v>73</v>
      </c>
      <c r="E547" s="73" t="s">
        <v>81</v>
      </c>
      <c r="F547" s="73" t="s">
        <v>81</v>
      </c>
      <c r="G547" s="89" t="s">
        <v>986</v>
      </c>
      <c r="H547" s="94" t="s">
        <v>73</v>
      </c>
      <c r="I547" s="82" t="s">
        <v>72</v>
      </c>
      <c r="J547" s="74" t="s">
        <v>989</v>
      </c>
      <c r="K547" s="74" t="s">
        <v>989</v>
      </c>
      <c r="L547" s="94" t="str">
        <f t="shared" si="32"/>
        <v>Non Lead</v>
      </c>
      <c r="M547" s="110"/>
      <c r="N547" s="82"/>
      <c r="O547" s="82"/>
      <c r="P547" s="82"/>
      <c r="Q547" s="81"/>
      <c r="R547" s="82"/>
      <c r="S547" s="113" t="str">
        <f>IF(OR(B547="",$C$3="",$G$3=""),"ERROR",IF(AND(B547='Dropdown Answer Key'!$B$12,OR(E547="Lead",E547="U, May have L",E547="COM",E547="")),"Lead",IF(AND(B547='Dropdown Answer Key'!$B$12,OR(AND(E547="GALV",H547="Y"),AND(E547="GALV",H547="UN"),AND(E547="GALV",H547=""))),"GRR",IF(AND(B547='Dropdown Answer Key'!$B$12,E547="Unknown"),"Unknown SL",IF(AND(B547='Dropdown Answer Key'!$B$13,OR(F547="Lead",F547="U, May have L",F547="COM",F547="")),"Lead",IF(AND(B547='Dropdown Answer Key'!$B$13,OR(AND(F547="GALV",H547="Y"),AND(F547="GALV",H547="UN"),AND(F547="GALV",H547=""))),"GRR",IF(AND(B547='Dropdown Answer Key'!$B$13,F547="Unknown"),"Unknown SL",IF(AND(B547='Dropdown Answer Key'!$B$14,OR(E547="Lead",E547="U, May have L",E547="COM",E547="")),"Lead",IF(AND(B547='Dropdown Answer Key'!$B$14,OR(F547="Lead",F547="U, May have L",F547="COM",F547="")),"Lead",IF(AND(B547='Dropdown Answer Key'!$B$14,OR(AND(E547="GALV",H547="Y"),AND(E547="GALV",H547="UN"),AND(E547="GALV",H547=""),AND(F547="GALV",H547="Y"),AND(F547="GALV",H547="UN"),AND(F547="GALV",H547=""),AND(F547="GALV",I547="Y"),AND(F547="GALV",I547="UN"),AND(F547="GALV",I547=""))),"GRR",IF(AND(B547='Dropdown Answer Key'!$B$14,OR(E547="Unknown",F547="Unknown")),"Unknown SL","Non Lead")))))))))))</f>
        <v>Non Lead</v>
      </c>
      <c r="T547" s="114" t="str">
        <f>IF(OR(M547="",Q547="",S547="ERROR"),"BLANK",IF((AND(M547='Dropdown Answer Key'!$B$25,OR('Service Line Inventory'!S547="Lead",S547="Unknown SL"))),"Tier 1",IF(AND('Service Line Inventory'!M547='Dropdown Answer Key'!$B$26,OR('Service Line Inventory'!S547="Lead",S547="Unknown SL")),"Tier 2",IF(AND('Service Line Inventory'!M547='Dropdown Answer Key'!$B$27,OR('Service Line Inventory'!S547="Lead",S547="Unknown SL")),"Tier 2",IF('Service Line Inventory'!S547="GRR","Tier 3",IF((AND('Service Line Inventory'!M547='Dropdown Answer Key'!$B$25,'Service Line Inventory'!Q547='Dropdown Answer Key'!$M$25,O547='Dropdown Answer Key'!$G$27,'Service Line Inventory'!P547='Dropdown Answer Key'!$J$27,S547="Non Lead")),"Tier 4",IF((AND('Service Line Inventory'!M547='Dropdown Answer Key'!$B$25,'Service Line Inventory'!Q547='Dropdown Answer Key'!$M$25,O547='Dropdown Answer Key'!$G$27,S547="Non Lead")),"Tier 4",IF((AND('Service Line Inventory'!M547='Dropdown Answer Key'!$B$25,'Service Line Inventory'!Q547='Dropdown Answer Key'!$M$25,'Service Line Inventory'!P547='Dropdown Answer Key'!$J$27,S547="Non Lead")),"Tier 4","Tier 5"))))))))</f>
        <v>BLANK</v>
      </c>
      <c r="U547" s="115" t="str">
        <f t="shared" si="33"/>
        <v>NO</v>
      </c>
      <c r="V547" s="114" t="str">
        <f t="shared" si="34"/>
        <v>NO</v>
      </c>
      <c r="W547" s="114" t="str">
        <f t="shared" si="35"/>
        <v>NO</v>
      </c>
      <c r="X547" s="108"/>
      <c r="Y547" s="97"/>
      <c r="Z547" s="77"/>
    </row>
    <row r="548" spans="1:26" x14ac:dyDescent="0.3">
      <c r="A548" s="47">
        <v>20</v>
      </c>
      <c r="B548" s="73" t="s">
        <v>76</v>
      </c>
      <c r="C548" s="125" t="s">
        <v>718</v>
      </c>
      <c r="D548" s="73" t="s">
        <v>73</v>
      </c>
      <c r="E548" s="73" t="s">
        <v>81</v>
      </c>
      <c r="F548" s="73" t="s">
        <v>81</v>
      </c>
      <c r="G548" s="89" t="s">
        <v>986</v>
      </c>
      <c r="H548" s="94" t="s">
        <v>73</v>
      </c>
      <c r="I548" s="82" t="s">
        <v>72</v>
      </c>
      <c r="J548" s="74" t="s">
        <v>989</v>
      </c>
      <c r="K548" s="74" t="s">
        <v>989</v>
      </c>
      <c r="L548" s="93" t="str">
        <f t="shared" si="32"/>
        <v>Non Lead</v>
      </c>
      <c r="M548" s="109"/>
      <c r="N548" s="73"/>
      <c r="O548" s="73"/>
      <c r="P548" s="73"/>
      <c r="Q548" s="72"/>
      <c r="R548" s="73"/>
      <c r="S548" s="98" t="str">
        <f>IF(OR(B548="",$C$3="",$G$3=""),"ERROR",IF(AND(B548='Dropdown Answer Key'!$B$12,OR(E548="Lead",E548="U, May have L",E548="COM",E548="")),"Lead",IF(AND(B548='Dropdown Answer Key'!$B$12,OR(AND(E548="GALV",H548="Y"),AND(E548="GALV",H548="UN"),AND(E548="GALV",H548=""))),"GRR",IF(AND(B548='Dropdown Answer Key'!$B$12,E548="Unknown"),"Unknown SL",IF(AND(B548='Dropdown Answer Key'!$B$13,OR(F548="Lead",F548="U, May have L",F548="COM",F548="")),"Lead",IF(AND(B548='Dropdown Answer Key'!$B$13,OR(AND(F548="GALV",H548="Y"),AND(F548="GALV",H548="UN"),AND(F548="GALV",H548=""))),"GRR",IF(AND(B548='Dropdown Answer Key'!$B$13,F548="Unknown"),"Unknown SL",IF(AND(B548='Dropdown Answer Key'!$B$14,OR(E548="Lead",E548="U, May have L",E548="COM",E548="")),"Lead",IF(AND(B548='Dropdown Answer Key'!$B$14,OR(F548="Lead",F548="U, May have L",F548="COM",F548="")),"Lead",IF(AND(B548='Dropdown Answer Key'!$B$14,OR(AND(E548="GALV",H548="Y"),AND(E548="GALV",H548="UN"),AND(E548="GALV",H548=""),AND(F548="GALV",H548="Y"),AND(F548="GALV",H548="UN"),AND(F548="GALV",H548=""),AND(F548="GALV",I548="Y"),AND(F548="GALV",I548="UN"),AND(F548="GALV",I548=""))),"GRR",IF(AND(B548='Dropdown Answer Key'!$B$14,OR(E548="Unknown",F548="Unknown")),"Unknown SL","Non Lead")))))))))))</f>
        <v>Non Lead</v>
      </c>
      <c r="T548" s="75" t="str">
        <f>IF(OR(M548="",Q548="",S548="ERROR"),"BLANK",IF((AND(M548='Dropdown Answer Key'!$B$25,OR('Service Line Inventory'!S548="Lead",S548="Unknown SL"))),"Tier 1",IF(AND('Service Line Inventory'!M548='Dropdown Answer Key'!$B$26,OR('Service Line Inventory'!S548="Lead",S548="Unknown SL")),"Tier 2",IF(AND('Service Line Inventory'!M548='Dropdown Answer Key'!$B$27,OR('Service Line Inventory'!S548="Lead",S548="Unknown SL")),"Tier 2",IF('Service Line Inventory'!S548="GRR","Tier 3",IF((AND('Service Line Inventory'!M548='Dropdown Answer Key'!$B$25,'Service Line Inventory'!Q548='Dropdown Answer Key'!$M$25,O548='Dropdown Answer Key'!$G$27,'Service Line Inventory'!P548='Dropdown Answer Key'!$J$27,S548="Non Lead")),"Tier 4",IF((AND('Service Line Inventory'!M548='Dropdown Answer Key'!$B$25,'Service Line Inventory'!Q548='Dropdown Answer Key'!$M$25,O548='Dropdown Answer Key'!$G$27,S548="Non Lead")),"Tier 4",IF((AND('Service Line Inventory'!M548='Dropdown Answer Key'!$B$25,'Service Line Inventory'!Q548='Dropdown Answer Key'!$M$25,'Service Line Inventory'!P548='Dropdown Answer Key'!$J$27,S548="Non Lead")),"Tier 4","Tier 5"))))))))</f>
        <v>BLANK</v>
      </c>
      <c r="U548" s="101" t="str">
        <f t="shared" si="33"/>
        <v>NO</v>
      </c>
      <c r="V548" s="75" t="str">
        <f t="shared" si="34"/>
        <v>NO</v>
      </c>
      <c r="W548" s="75" t="str">
        <f t="shared" si="35"/>
        <v>NO</v>
      </c>
      <c r="X548" s="107"/>
      <c r="Y548" s="76"/>
      <c r="Z548" s="77"/>
    </row>
    <row r="549" spans="1:26" x14ac:dyDescent="0.3">
      <c r="A549" s="47">
        <v>25</v>
      </c>
      <c r="B549" s="73" t="s">
        <v>76</v>
      </c>
      <c r="C549" s="125" t="s">
        <v>719</v>
      </c>
      <c r="D549" s="73" t="s">
        <v>73</v>
      </c>
      <c r="E549" s="73" t="s">
        <v>81</v>
      </c>
      <c r="F549" s="73" t="s">
        <v>81</v>
      </c>
      <c r="G549" s="89" t="s">
        <v>986</v>
      </c>
      <c r="H549" s="94" t="s">
        <v>73</v>
      </c>
      <c r="I549" s="82" t="s">
        <v>72</v>
      </c>
      <c r="J549" s="74" t="s">
        <v>989</v>
      </c>
      <c r="K549" s="74" t="s">
        <v>989</v>
      </c>
      <c r="L549" s="94" t="str">
        <f t="shared" si="32"/>
        <v>Non Lead</v>
      </c>
      <c r="M549" s="110"/>
      <c r="N549" s="82"/>
      <c r="O549" s="82"/>
      <c r="P549" s="82"/>
      <c r="Q549" s="81"/>
      <c r="R549" s="82"/>
      <c r="S549" s="113" t="str">
        <f>IF(OR(B549="",$C$3="",$G$3=""),"ERROR",IF(AND(B549='Dropdown Answer Key'!$B$12,OR(E549="Lead",E549="U, May have L",E549="COM",E549="")),"Lead",IF(AND(B549='Dropdown Answer Key'!$B$12,OR(AND(E549="GALV",H549="Y"),AND(E549="GALV",H549="UN"),AND(E549="GALV",H549=""))),"GRR",IF(AND(B549='Dropdown Answer Key'!$B$12,E549="Unknown"),"Unknown SL",IF(AND(B549='Dropdown Answer Key'!$B$13,OR(F549="Lead",F549="U, May have L",F549="COM",F549="")),"Lead",IF(AND(B549='Dropdown Answer Key'!$B$13,OR(AND(F549="GALV",H549="Y"),AND(F549="GALV",H549="UN"),AND(F549="GALV",H549=""))),"GRR",IF(AND(B549='Dropdown Answer Key'!$B$13,F549="Unknown"),"Unknown SL",IF(AND(B549='Dropdown Answer Key'!$B$14,OR(E549="Lead",E549="U, May have L",E549="COM",E549="")),"Lead",IF(AND(B549='Dropdown Answer Key'!$B$14,OR(F549="Lead",F549="U, May have L",F549="COM",F549="")),"Lead",IF(AND(B549='Dropdown Answer Key'!$B$14,OR(AND(E549="GALV",H549="Y"),AND(E549="GALV",H549="UN"),AND(E549="GALV",H549=""),AND(F549="GALV",H549="Y"),AND(F549="GALV",H549="UN"),AND(F549="GALV",H549=""),AND(F549="GALV",I549="Y"),AND(F549="GALV",I549="UN"),AND(F549="GALV",I549=""))),"GRR",IF(AND(B549='Dropdown Answer Key'!$B$14,OR(E549="Unknown",F549="Unknown")),"Unknown SL","Non Lead")))))))))))</f>
        <v>Non Lead</v>
      </c>
      <c r="T549" s="114" t="str">
        <f>IF(OR(M549="",Q549="",S549="ERROR"),"BLANK",IF((AND(M549='Dropdown Answer Key'!$B$25,OR('Service Line Inventory'!S549="Lead",S549="Unknown SL"))),"Tier 1",IF(AND('Service Line Inventory'!M549='Dropdown Answer Key'!$B$26,OR('Service Line Inventory'!S549="Lead",S549="Unknown SL")),"Tier 2",IF(AND('Service Line Inventory'!M549='Dropdown Answer Key'!$B$27,OR('Service Line Inventory'!S549="Lead",S549="Unknown SL")),"Tier 2",IF('Service Line Inventory'!S549="GRR","Tier 3",IF((AND('Service Line Inventory'!M549='Dropdown Answer Key'!$B$25,'Service Line Inventory'!Q549='Dropdown Answer Key'!$M$25,O549='Dropdown Answer Key'!$G$27,'Service Line Inventory'!P549='Dropdown Answer Key'!$J$27,S549="Non Lead")),"Tier 4",IF((AND('Service Line Inventory'!M549='Dropdown Answer Key'!$B$25,'Service Line Inventory'!Q549='Dropdown Answer Key'!$M$25,O549='Dropdown Answer Key'!$G$27,S549="Non Lead")),"Tier 4",IF((AND('Service Line Inventory'!M549='Dropdown Answer Key'!$B$25,'Service Line Inventory'!Q549='Dropdown Answer Key'!$M$25,'Service Line Inventory'!P549='Dropdown Answer Key'!$J$27,S549="Non Lead")),"Tier 4","Tier 5"))))))))</f>
        <v>BLANK</v>
      </c>
      <c r="U549" s="115" t="str">
        <f t="shared" si="33"/>
        <v>NO</v>
      </c>
      <c r="V549" s="114" t="str">
        <f t="shared" si="34"/>
        <v>NO</v>
      </c>
      <c r="W549" s="114" t="str">
        <f t="shared" si="35"/>
        <v>NO</v>
      </c>
      <c r="X549" s="108"/>
      <c r="Y549" s="97"/>
      <c r="Z549" s="77"/>
    </row>
    <row r="550" spans="1:26" x14ac:dyDescent="0.3">
      <c r="A550" s="47">
        <v>30</v>
      </c>
      <c r="B550" s="73" t="s">
        <v>76</v>
      </c>
      <c r="C550" s="125" t="s">
        <v>720</v>
      </c>
      <c r="D550" s="73" t="s">
        <v>73</v>
      </c>
      <c r="E550" s="73" t="s">
        <v>81</v>
      </c>
      <c r="F550" s="73" t="s">
        <v>81</v>
      </c>
      <c r="G550" s="89" t="s">
        <v>986</v>
      </c>
      <c r="H550" s="94" t="s">
        <v>73</v>
      </c>
      <c r="I550" s="82" t="s">
        <v>72</v>
      </c>
      <c r="J550" s="74" t="s">
        <v>989</v>
      </c>
      <c r="K550" s="74" t="s">
        <v>989</v>
      </c>
      <c r="L550" s="93" t="str">
        <f t="shared" si="32"/>
        <v>Non Lead</v>
      </c>
      <c r="M550" s="109"/>
      <c r="N550" s="73"/>
      <c r="O550" s="73"/>
      <c r="P550" s="73"/>
      <c r="Q550" s="72"/>
      <c r="R550" s="73"/>
      <c r="S550" s="98" t="str">
        <f>IF(OR(B550="",$C$3="",$G$3=""),"ERROR",IF(AND(B550='Dropdown Answer Key'!$B$12,OR(E550="Lead",E550="U, May have L",E550="COM",E550="")),"Lead",IF(AND(B550='Dropdown Answer Key'!$B$12,OR(AND(E550="GALV",H550="Y"),AND(E550="GALV",H550="UN"),AND(E550="GALV",H550=""))),"GRR",IF(AND(B550='Dropdown Answer Key'!$B$12,E550="Unknown"),"Unknown SL",IF(AND(B550='Dropdown Answer Key'!$B$13,OR(F550="Lead",F550="U, May have L",F550="COM",F550="")),"Lead",IF(AND(B550='Dropdown Answer Key'!$B$13,OR(AND(F550="GALV",H550="Y"),AND(F550="GALV",H550="UN"),AND(F550="GALV",H550=""))),"GRR",IF(AND(B550='Dropdown Answer Key'!$B$13,F550="Unknown"),"Unknown SL",IF(AND(B550='Dropdown Answer Key'!$B$14,OR(E550="Lead",E550="U, May have L",E550="COM",E550="")),"Lead",IF(AND(B550='Dropdown Answer Key'!$B$14,OR(F550="Lead",F550="U, May have L",F550="COM",F550="")),"Lead",IF(AND(B550='Dropdown Answer Key'!$B$14,OR(AND(E550="GALV",H550="Y"),AND(E550="GALV",H550="UN"),AND(E550="GALV",H550=""),AND(F550="GALV",H550="Y"),AND(F550="GALV",H550="UN"),AND(F550="GALV",H550=""),AND(F550="GALV",I550="Y"),AND(F550="GALV",I550="UN"),AND(F550="GALV",I550=""))),"GRR",IF(AND(B550='Dropdown Answer Key'!$B$14,OR(E550="Unknown",F550="Unknown")),"Unknown SL","Non Lead")))))))))))</f>
        <v>Non Lead</v>
      </c>
      <c r="T550" s="75" t="str">
        <f>IF(OR(M550="",Q550="",S550="ERROR"),"BLANK",IF((AND(M550='Dropdown Answer Key'!$B$25,OR('Service Line Inventory'!S550="Lead",S550="Unknown SL"))),"Tier 1",IF(AND('Service Line Inventory'!M550='Dropdown Answer Key'!$B$26,OR('Service Line Inventory'!S550="Lead",S550="Unknown SL")),"Tier 2",IF(AND('Service Line Inventory'!M550='Dropdown Answer Key'!$B$27,OR('Service Line Inventory'!S550="Lead",S550="Unknown SL")),"Tier 2",IF('Service Line Inventory'!S550="GRR","Tier 3",IF((AND('Service Line Inventory'!M550='Dropdown Answer Key'!$B$25,'Service Line Inventory'!Q550='Dropdown Answer Key'!$M$25,O550='Dropdown Answer Key'!$G$27,'Service Line Inventory'!P550='Dropdown Answer Key'!$J$27,S550="Non Lead")),"Tier 4",IF((AND('Service Line Inventory'!M550='Dropdown Answer Key'!$B$25,'Service Line Inventory'!Q550='Dropdown Answer Key'!$M$25,O550='Dropdown Answer Key'!$G$27,S550="Non Lead")),"Tier 4",IF((AND('Service Line Inventory'!M550='Dropdown Answer Key'!$B$25,'Service Line Inventory'!Q550='Dropdown Answer Key'!$M$25,'Service Line Inventory'!P550='Dropdown Answer Key'!$J$27,S550="Non Lead")),"Tier 4","Tier 5"))))))))</f>
        <v>BLANK</v>
      </c>
      <c r="U550" s="101" t="str">
        <f t="shared" si="33"/>
        <v>NO</v>
      </c>
      <c r="V550" s="75" t="str">
        <f t="shared" si="34"/>
        <v>NO</v>
      </c>
      <c r="W550" s="75" t="str">
        <f t="shared" si="35"/>
        <v>NO</v>
      </c>
      <c r="X550" s="107"/>
      <c r="Y550" s="76"/>
      <c r="Z550" s="77"/>
    </row>
    <row r="551" spans="1:26" x14ac:dyDescent="0.3">
      <c r="A551" s="47">
        <v>35</v>
      </c>
      <c r="B551" s="73" t="s">
        <v>76</v>
      </c>
      <c r="C551" s="125" t="s">
        <v>721</v>
      </c>
      <c r="D551" s="73" t="s">
        <v>73</v>
      </c>
      <c r="E551" s="73" t="s">
        <v>81</v>
      </c>
      <c r="F551" s="73" t="s">
        <v>81</v>
      </c>
      <c r="G551" s="89" t="s">
        <v>986</v>
      </c>
      <c r="H551" s="94" t="s">
        <v>73</v>
      </c>
      <c r="I551" s="82" t="s">
        <v>72</v>
      </c>
      <c r="J551" s="74" t="s">
        <v>989</v>
      </c>
      <c r="K551" s="74" t="s">
        <v>989</v>
      </c>
      <c r="L551" s="94" t="str">
        <f t="shared" si="32"/>
        <v>Non Lead</v>
      </c>
      <c r="M551" s="110"/>
      <c r="N551" s="82"/>
      <c r="O551" s="82"/>
      <c r="P551" s="82"/>
      <c r="Q551" s="81"/>
      <c r="R551" s="82"/>
      <c r="S551" s="113" t="str">
        <f>IF(OR(B551="",$C$3="",$G$3=""),"ERROR",IF(AND(B551='Dropdown Answer Key'!$B$12,OR(E551="Lead",E551="U, May have L",E551="COM",E551="")),"Lead",IF(AND(B551='Dropdown Answer Key'!$B$12,OR(AND(E551="GALV",H551="Y"),AND(E551="GALV",H551="UN"),AND(E551="GALV",H551=""))),"GRR",IF(AND(B551='Dropdown Answer Key'!$B$12,E551="Unknown"),"Unknown SL",IF(AND(B551='Dropdown Answer Key'!$B$13,OR(F551="Lead",F551="U, May have L",F551="COM",F551="")),"Lead",IF(AND(B551='Dropdown Answer Key'!$B$13,OR(AND(F551="GALV",H551="Y"),AND(F551="GALV",H551="UN"),AND(F551="GALV",H551=""))),"GRR",IF(AND(B551='Dropdown Answer Key'!$B$13,F551="Unknown"),"Unknown SL",IF(AND(B551='Dropdown Answer Key'!$B$14,OR(E551="Lead",E551="U, May have L",E551="COM",E551="")),"Lead",IF(AND(B551='Dropdown Answer Key'!$B$14,OR(F551="Lead",F551="U, May have L",F551="COM",F551="")),"Lead",IF(AND(B551='Dropdown Answer Key'!$B$14,OR(AND(E551="GALV",H551="Y"),AND(E551="GALV",H551="UN"),AND(E551="GALV",H551=""),AND(F551="GALV",H551="Y"),AND(F551="GALV",H551="UN"),AND(F551="GALV",H551=""),AND(F551="GALV",I551="Y"),AND(F551="GALV",I551="UN"),AND(F551="GALV",I551=""))),"GRR",IF(AND(B551='Dropdown Answer Key'!$B$14,OR(E551="Unknown",F551="Unknown")),"Unknown SL","Non Lead")))))))))))</f>
        <v>Non Lead</v>
      </c>
      <c r="T551" s="114" t="str">
        <f>IF(OR(M551="",Q551="",S551="ERROR"),"BLANK",IF((AND(M551='Dropdown Answer Key'!$B$25,OR('Service Line Inventory'!S551="Lead",S551="Unknown SL"))),"Tier 1",IF(AND('Service Line Inventory'!M551='Dropdown Answer Key'!$B$26,OR('Service Line Inventory'!S551="Lead",S551="Unknown SL")),"Tier 2",IF(AND('Service Line Inventory'!M551='Dropdown Answer Key'!$B$27,OR('Service Line Inventory'!S551="Lead",S551="Unknown SL")),"Tier 2",IF('Service Line Inventory'!S551="GRR","Tier 3",IF((AND('Service Line Inventory'!M551='Dropdown Answer Key'!$B$25,'Service Line Inventory'!Q551='Dropdown Answer Key'!$M$25,O551='Dropdown Answer Key'!$G$27,'Service Line Inventory'!P551='Dropdown Answer Key'!$J$27,S551="Non Lead")),"Tier 4",IF((AND('Service Line Inventory'!M551='Dropdown Answer Key'!$B$25,'Service Line Inventory'!Q551='Dropdown Answer Key'!$M$25,O551='Dropdown Answer Key'!$G$27,S551="Non Lead")),"Tier 4",IF((AND('Service Line Inventory'!M551='Dropdown Answer Key'!$B$25,'Service Line Inventory'!Q551='Dropdown Answer Key'!$M$25,'Service Line Inventory'!P551='Dropdown Answer Key'!$J$27,S551="Non Lead")),"Tier 4","Tier 5"))))))))</f>
        <v>BLANK</v>
      </c>
      <c r="U551" s="115" t="str">
        <f t="shared" si="33"/>
        <v>NO</v>
      </c>
      <c r="V551" s="114" t="str">
        <f t="shared" si="34"/>
        <v>NO</v>
      </c>
      <c r="W551" s="114" t="str">
        <f t="shared" si="35"/>
        <v>NO</v>
      </c>
      <c r="X551" s="108"/>
      <c r="Y551" s="97"/>
      <c r="Z551" s="77"/>
    </row>
    <row r="552" spans="1:26" x14ac:dyDescent="0.3">
      <c r="A552" s="47">
        <v>40</v>
      </c>
      <c r="B552" s="73" t="s">
        <v>76</v>
      </c>
      <c r="C552" s="125" t="s">
        <v>722</v>
      </c>
      <c r="D552" s="73" t="s">
        <v>73</v>
      </c>
      <c r="E552" s="73" t="s">
        <v>81</v>
      </c>
      <c r="F552" s="73" t="s">
        <v>81</v>
      </c>
      <c r="G552" s="89" t="s">
        <v>986</v>
      </c>
      <c r="H552" s="94" t="s">
        <v>73</v>
      </c>
      <c r="I552" s="82" t="s">
        <v>72</v>
      </c>
      <c r="J552" s="74" t="s">
        <v>989</v>
      </c>
      <c r="K552" s="74" t="s">
        <v>989</v>
      </c>
      <c r="L552" s="93" t="str">
        <f t="shared" si="32"/>
        <v>Non Lead</v>
      </c>
      <c r="M552" s="109"/>
      <c r="N552" s="73"/>
      <c r="O552" s="73"/>
      <c r="P552" s="73"/>
      <c r="Q552" s="72"/>
      <c r="R552" s="73"/>
      <c r="S552" s="98" t="str">
        <f>IF(OR(B552="",$C$3="",$G$3=""),"ERROR",IF(AND(B552='Dropdown Answer Key'!$B$12,OR(E552="Lead",E552="U, May have L",E552="COM",E552="")),"Lead",IF(AND(B552='Dropdown Answer Key'!$B$12,OR(AND(E552="GALV",H552="Y"),AND(E552="GALV",H552="UN"),AND(E552="GALV",H552=""))),"GRR",IF(AND(B552='Dropdown Answer Key'!$B$12,E552="Unknown"),"Unknown SL",IF(AND(B552='Dropdown Answer Key'!$B$13,OR(F552="Lead",F552="U, May have L",F552="COM",F552="")),"Lead",IF(AND(B552='Dropdown Answer Key'!$B$13,OR(AND(F552="GALV",H552="Y"),AND(F552="GALV",H552="UN"),AND(F552="GALV",H552=""))),"GRR",IF(AND(B552='Dropdown Answer Key'!$B$13,F552="Unknown"),"Unknown SL",IF(AND(B552='Dropdown Answer Key'!$B$14,OR(E552="Lead",E552="U, May have L",E552="COM",E552="")),"Lead",IF(AND(B552='Dropdown Answer Key'!$B$14,OR(F552="Lead",F552="U, May have L",F552="COM",F552="")),"Lead",IF(AND(B552='Dropdown Answer Key'!$B$14,OR(AND(E552="GALV",H552="Y"),AND(E552="GALV",H552="UN"),AND(E552="GALV",H552=""),AND(F552="GALV",H552="Y"),AND(F552="GALV",H552="UN"),AND(F552="GALV",H552=""),AND(F552="GALV",I552="Y"),AND(F552="GALV",I552="UN"),AND(F552="GALV",I552=""))),"GRR",IF(AND(B552='Dropdown Answer Key'!$B$14,OR(E552="Unknown",F552="Unknown")),"Unknown SL","Non Lead")))))))))))</f>
        <v>Non Lead</v>
      </c>
      <c r="T552" s="75" t="str">
        <f>IF(OR(M552="",Q552="",S552="ERROR"),"BLANK",IF((AND(M552='Dropdown Answer Key'!$B$25,OR('Service Line Inventory'!S552="Lead",S552="Unknown SL"))),"Tier 1",IF(AND('Service Line Inventory'!M552='Dropdown Answer Key'!$B$26,OR('Service Line Inventory'!S552="Lead",S552="Unknown SL")),"Tier 2",IF(AND('Service Line Inventory'!M552='Dropdown Answer Key'!$B$27,OR('Service Line Inventory'!S552="Lead",S552="Unknown SL")),"Tier 2",IF('Service Line Inventory'!S552="GRR","Tier 3",IF((AND('Service Line Inventory'!M552='Dropdown Answer Key'!$B$25,'Service Line Inventory'!Q552='Dropdown Answer Key'!$M$25,O552='Dropdown Answer Key'!$G$27,'Service Line Inventory'!P552='Dropdown Answer Key'!$J$27,S552="Non Lead")),"Tier 4",IF((AND('Service Line Inventory'!M552='Dropdown Answer Key'!$B$25,'Service Line Inventory'!Q552='Dropdown Answer Key'!$M$25,O552='Dropdown Answer Key'!$G$27,S552="Non Lead")),"Tier 4",IF((AND('Service Line Inventory'!M552='Dropdown Answer Key'!$B$25,'Service Line Inventory'!Q552='Dropdown Answer Key'!$M$25,'Service Line Inventory'!P552='Dropdown Answer Key'!$J$27,S552="Non Lead")),"Tier 4","Tier 5"))))))))</f>
        <v>BLANK</v>
      </c>
      <c r="U552" s="101" t="str">
        <f t="shared" si="33"/>
        <v>NO</v>
      </c>
      <c r="V552" s="75" t="str">
        <f t="shared" si="34"/>
        <v>NO</v>
      </c>
      <c r="W552" s="75" t="str">
        <f t="shared" si="35"/>
        <v>NO</v>
      </c>
      <c r="X552" s="107"/>
      <c r="Y552" s="76"/>
      <c r="Z552" s="77"/>
    </row>
    <row r="553" spans="1:26" x14ac:dyDescent="0.3">
      <c r="A553" s="47">
        <v>50</v>
      </c>
      <c r="B553" s="73" t="s">
        <v>76</v>
      </c>
      <c r="C553" s="125" t="s">
        <v>723</v>
      </c>
      <c r="D553" s="73" t="s">
        <v>73</v>
      </c>
      <c r="E553" s="73" t="s">
        <v>81</v>
      </c>
      <c r="F553" s="73" t="s">
        <v>81</v>
      </c>
      <c r="G553" s="89" t="s">
        <v>986</v>
      </c>
      <c r="H553" s="94" t="s">
        <v>73</v>
      </c>
      <c r="I553" s="82" t="s">
        <v>72</v>
      </c>
      <c r="J553" s="74" t="s">
        <v>989</v>
      </c>
      <c r="K553" s="74" t="s">
        <v>989</v>
      </c>
      <c r="L553" s="94" t="str">
        <f t="shared" si="32"/>
        <v>Non Lead</v>
      </c>
      <c r="M553" s="110"/>
      <c r="N553" s="82"/>
      <c r="O553" s="82"/>
      <c r="P553" s="82"/>
      <c r="Q553" s="81"/>
      <c r="R553" s="82"/>
      <c r="S553" s="113" t="str">
        <f>IF(OR(B553="",$C$3="",$G$3=""),"ERROR",IF(AND(B553='Dropdown Answer Key'!$B$12,OR(E553="Lead",E553="U, May have L",E553="COM",E553="")),"Lead",IF(AND(B553='Dropdown Answer Key'!$B$12,OR(AND(E553="GALV",H553="Y"),AND(E553="GALV",H553="UN"),AND(E553="GALV",H553=""))),"GRR",IF(AND(B553='Dropdown Answer Key'!$B$12,E553="Unknown"),"Unknown SL",IF(AND(B553='Dropdown Answer Key'!$B$13,OR(F553="Lead",F553="U, May have L",F553="COM",F553="")),"Lead",IF(AND(B553='Dropdown Answer Key'!$B$13,OR(AND(F553="GALV",H553="Y"),AND(F553="GALV",H553="UN"),AND(F553="GALV",H553=""))),"GRR",IF(AND(B553='Dropdown Answer Key'!$B$13,F553="Unknown"),"Unknown SL",IF(AND(B553='Dropdown Answer Key'!$B$14,OR(E553="Lead",E553="U, May have L",E553="COM",E553="")),"Lead",IF(AND(B553='Dropdown Answer Key'!$B$14,OR(F553="Lead",F553="U, May have L",F553="COM",F553="")),"Lead",IF(AND(B553='Dropdown Answer Key'!$B$14,OR(AND(E553="GALV",H553="Y"),AND(E553="GALV",H553="UN"),AND(E553="GALV",H553=""),AND(F553="GALV",H553="Y"),AND(F553="GALV",H553="UN"),AND(F553="GALV",H553=""),AND(F553="GALV",I553="Y"),AND(F553="GALV",I553="UN"),AND(F553="GALV",I553=""))),"GRR",IF(AND(B553='Dropdown Answer Key'!$B$14,OR(E553="Unknown",F553="Unknown")),"Unknown SL","Non Lead")))))))))))</f>
        <v>Non Lead</v>
      </c>
      <c r="T553" s="114" t="str">
        <f>IF(OR(M553="",Q553="",S553="ERROR"),"BLANK",IF((AND(M553='Dropdown Answer Key'!$B$25,OR('Service Line Inventory'!S553="Lead",S553="Unknown SL"))),"Tier 1",IF(AND('Service Line Inventory'!M553='Dropdown Answer Key'!$B$26,OR('Service Line Inventory'!S553="Lead",S553="Unknown SL")),"Tier 2",IF(AND('Service Line Inventory'!M553='Dropdown Answer Key'!$B$27,OR('Service Line Inventory'!S553="Lead",S553="Unknown SL")),"Tier 2",IF('Service Line Inventory'!S553="GRR","Tier 3",IF((AND('Service Line Inventory'!M553='Dropdown Answer Key'!$B$25,'Service Line Inventory'!Q553='Dropdown Answer Key'!$M$25,O553='Dropdown Answer Key'!$G$27,'Service Line Inventory'!P553='Dropdown Answer Key'!$J$27,S553="Non Lead")),"Tier 4",IF((AND('Service Line Inventory'!M553='Dropdown Answer Key'!$B$25,'Service Line Inventory'!Q553='Dropdown Answer Key'!$M$25,O553='Dropdown Answer Key'!$G$27,S553="Non Lead")),"Tier 4",IF((AND('Service Line Inventory'!M553='Dropdown Answer Key'!$B$25,'Service Line Inventory'!Q553='Dropdown Answer Key'!$M$25,'Service Line Inventory'!P553='Dropdown Answer Key'!$J$27,S553="Non Lead")),"Tier 4","Tier 5"))))))))</f>
        <v>BLANK</v>
      </c>
      <c r="U553" s="115" t="str">
        <f t="shared" si="33"/>
        <v>NO</v>
      </c>
      <c r="V553" s="114" t="str">
        <f t="shared" si="34"/>
        <v>NO</v>
      </c>
      <c r="W553" s="114" t="str">
        <f t="shared" si="35"/>
        <v>NO</v>
      </c>
      <c r="X553" s="108"/>
      <c r="Y553" s="97"/>
      <c r="Z553" s="77"/>
    </row>
    <row r="554" spans="1:26" x14ac:dyDescent="0.3">
      <c r="A554" s="47">
        <v>60</v>
      </c>
      <c r="B554" s="73" t="s">
        <v>76</v>
      </c>
      <c r="C554" s="125" t="s">
        <v>724</v>
      </c>
      <c r="D554" s="73" t="s">
        <v>73</v>
      </c>
      <c r="E554" s="73" t="s">
        <v>81</v>
      </c>
      <c r="F554" s="73" t="s">
        <v>81</v>
      </c>
      <c r="G554" s="89" t="s">
        <v>986</v>
      </c>
      <c r="H554" s="94" t="s">
        <v>73</v>
      </c>
      <c r="I554" s="82" t="s">
        <v>72</v>
      </c>
      <c r="J554" s="74" t="s">
        <v>989</v>
      </c>
      <c r="K554" s="74" t="s">
        <v>989</v>
      </c>
      <c r="L554" s="93" t="str">
        <f t="shared" si="32"/>
        <v>Non Lead</v>
      </c>
      <c r="M554" s="109"/>
      <c r="N554" s="73"/>
      <c r="O554" s="73"/>
      <c r="P554" s="73"/>
      <c r="Q554" s="72"/>
      <c r="R554" s="73"/>
      <c r="S554" s="98" t="str">
        <f>IF(OR(B554="",$C$3="",$G$3=""),"ERROR",IF(AND(B554='Dropdown Answer Key'!$B$12,OR(E554="Lead",E554="U, May have L",E554="COM",E554="")),"Lead",IF(AND(B554='Dropdown Answer Key'!$B$12,OR(AND(E554="GALV",H554="Y"),AND(E554="GALV",H554="UN"),AND(E554="GALV",H554=""))),"GRR",IF(AND(B554='Dropdown Answer Key'!$B$12,E554="Unknown"),"Unknown SL",IF(AND(B554='Dropdown Answer Key'!$B$13,OR(F554="Lead",F554="U, May have L",F554="COM",F554="")),"Lead",IF(AND(B554='Dropdown Answer Key'!$B$13,OR(AND(F554="GALV",H554="Y"),AND(F554="GALV",H554="UN"),AND(F554="GALV",H554=""))),"GRR",IF(AND(B554='Dropdown Answer Key'!$B$13,F554="Unknown"),"Unknown SL",IF(AND(B554='Dropdown Answer Key'!$B$14,OR(E554="Lead",E554="U, May have L",E554="COM",E554="")),"Lead",IF(AND(B554='Dropdown Answer Key'!$B$14,OR(F554="Lead",F554="U, May have L",F554="COM",F554="")),"Lead",IF(AND(B554='Dropdown Answer Key'!$B$14,OR(AND(E554="GALV",H554="Y"),AND(E554="GALV",H554="UN"),AND(E554="GALV",H554=""),AND(F554="GALV",H554="Y"),AND(F554="GALV",H554="UN"),AND(F554="GALV",H554=""),AND(F554="GALV",I554="Y"),AND(F554="GALV",I554="UN"),AND(F554="GALV",I554=""))),"GRR",IF(AND(B554='Dropdown Answer Key'!$B$14,OR(E554="Unknown",F554="Unknown")),"Unknown SL","Non Lead")))))))))))</f>
        <v>Non Lead</v>
      </c>
      <c r="T554" s="75" t="str">
        <f>IF(OR(M554="",Q554="",S554="ERROR"),"BLANK",IF((AND(M554='Dropdown Answer Key'!$B$25,OR('Service Line Inventory'!S554="Lead",S554="Unknown SL"))),"Tier 1",IF(AND('Service Line Inventory'!M554='Dropdown Answer Key'!$B$26,OR('Service Line Inventory'!S554="Lead",S554="Unknown SL")),"Tier 2",IF(AND('Service Line Inventory'!M554='Dropdown Answer Key'!$B$27,OR('Service Line Inventory'!S554="Lead",S554="Unknown SL")),"Tier 2",IF('Service Line Inventory'!S554="GRR","Tier 3",IF((AND('Service Line Inventory'!M554='Dropdown Answer Key'!$B$25,'Service Line Inventory'!Q554='Dropdown Answer Key'!$M$25,O554='Dropdown Answer Key'!$G$27,'Service Line Inventory'!P554='Dropdown Answer Key'!$J$27,S554="Non Lead")),"Tier 4",IF((AND('Service Line Inventory'!M554='Dropdown Answer Key'!$B$25,'Service Line Inventory'!Q554='Dropdown Answer Key'!$M$25,O554='Dropdown Answer Key'!$G$27,S554="Non Lead")),"Tier 4",IF((AND('Service Line Inventory'!M554='Dropdown Answer Key'!$B$25,'Service Line Inventory'!Q554='Dropdown Answer Key'!$M$25,'Service Line Inventory'!P554='Dropdown Answer Key'!$J$27,S554="Non Lead")),"Tier 4","Tier 5"))))))))</f>
        <v>BLANK</v>
      </c>
      <c r="U554" s="101" t="str">
        <f t="shared" si="33"/>
        <v>NO</v>
      </c>
      <c r="V554" s="75" t="str">
        <f t="shared" si="34"/>
        <v>NO</v>
      </c>
      <c r="W554" s="75" t="str">
        <f t="shared" si="35"/>
        <v>NO</v>
      </c>
      <c r="X554" s="107"/>
      <c r="Y554" s="76"/>
      <c r="Z554" s="77"/>
    </row>
    <row r="555" spans="1:26" x14ac:dyDescent="0.3">
      <c r="A555" s="47">
        <v>70</v>
      </c>
      <c r="B555" s="73" t="s">
        <v>76</v>
      </c>
      <c r="C555" s="125" t="s">
        <v>725</v>
      </c>
      <c r="D555" s="73" t="s">
        <v>73</v>
      </c>
      <c r="E555" s="73" t="s">
        <v>81</v>
      </c>
      <c r="F555" s="73" t="s">
        <v>81</v>
      </c>
      <c r="G555" s="89" t="s">
        <v>986</v>
      </c>
      <c r="H555" s="94" t="s">
        <v>73</v>
      </c>
      <c r="I555" s="82" t="s">
        <v>72</v>
      </c>
      <c r="J555" s="74" t="s">
        <v>989</v>
      </c>
      <c r="K555" s="74" t="s">
        <v>989</v>
      </c>
      <c r="L555" s="94" t="str">
        <f t="shared" si="32"/>
        <v>Non Lead</v>
      </c>
      <c r="M555" s="110"/>
      <c r="N555" s="82"/>
      <c r="O555" s="82"/>
      <c r="P555" s="82"/>
      <c r="Q555" s="81"/>
      <c r="R555" s="82"/>
      <c r="S555" s="113" t="str">
        <f>IF(OR(B555="",$C$3="",$G$3=""),"ERROR",IF(AND(B555='Dropdown Answer Key'!$B$12,OR(E555="Lead",E555="U, May have L",E555="COM",E555="")),"Lead",IF(AND(B555='Dropdown Answer Key'!$B$12,OR(AND(E555="GALV",H555="Y"),AND(E555="GALV",H555="UN"),AND(E555="GALV",H555=""))),"GRR",IF(AND(B555='Dropdown Answer Key'!$B$12,E555="Unknown"),"Unknown SL",IF(AND(B555='Dropdown Answer Key'!$B$13,OR(F555="Lead",F555="U, May have L",F555="COM",F555="")),"Lead",IF(AND(B555='Dropdown Answer Key'!$B$13,OR(AND(F555="GALV",H555="Y"),AND(F555="GALV",H555="UN"),AND(F555="GALV",H555=""))),"GRR",IF(AND(B555='Dropdown Answer Key'!$B$13,F555="Unknown"),"Unknown SL",IF(AND(B555='Dropdown Answer Key'!$B$14,OR(E555="Lead",E555="U, May have L",E555="COM",E555="")),"Lead",IF(AND(B555='Dropdown Answer Key'!$B$14,OR(F555="Lead",F555="U, May have L",F555="COM",F555="")),"Lead",IF(AND(B555='Dropdown Answer Key'!$B$14,OR(AND(E555="GALV",H555="Y"),AND(E555="GALV",H555="UN"),AND(E555="GALV",H555=""),AND(F555="GALV",H555="Y"),AND(F555="GALV",H555="UN"),AND(F555="GALV",H555=""),AND(F555="GALV",I555="Y"),AND(F555="GALV",I555="UN"),AND(F555="GALV",I555=""))),"GRR",IF(AND(B555='Dropdown Answer Key'!$B$14,OR(E555="Unknown",F555="Unknown")),"Unknown SL","Non Lead")))))))))))</f>
        <v>Non Lead</v>
      </c>
      <c r="T555" s="114" t="str">
        <f>IF(OR(M555="",Q555="",S555="ERROR"),"BLANK",IF((AND(M555='Dropdown Answer Key'!$B$25,OR('Service Line Inventory'!S555="Lead",S555="Unknown SL"))),"Tier 1",IF(AND('Service Line Inventory'!M555='Dropdown Answer Key'!$B$26,OR('Service Line Inventory'!S555="Lead",S555="Unknown SL")),"Tier 2",IF(AND('Service Line Inventory'!M555='Dropdown Answer Key'!$B$27,OR('Service Line Inventory'!S555="Lead",S555="Unknown SL")),"Tier 2",IF('Service Line Inventory'!S555="GRR","Tier 3",IF((AND('Service Line Inventory'!M555='Dropdown Answer Key'!$B$25,'Service Line Inventory'!Q555='Dropdown Answer Key'!$M$25,O555='Dropdown Answer Key'!$G$27,'Service Line Inventory'!P555='Dropdown Answer Key'!$J$27,S555="Non Lead")),"Tier 4",IF((AND('Service Line Inventory'!M555='Dropdown Answer Key'!$B$25,'Service Line Inventory'!Q555='Dropdown Answer Key'!$M$25,O555='Dropdown Answer Key'!$G$27,S555="Non Lead")),"Tier 4",IF((AND('Service Line Inventory'!M555='Dropdown Answer Key'!$B$25,'Service Line Inventory'!Q555='Dropdown Answer Key'!$M$25,'Service Line Inventory'!P555='Dropdown Answer Key'!$J$27,S555="Non Lead")),"Tier 4","Tier 5"))))))))</f>
        <v>BLANK</v>
      </c>
      <c r="U555" s="115" t="str">
        <f t="shared" si="33"/>
        <v>NO</v>
      </c>
      <c r="V555" s="114" t="str">
        <f t="shared" si="34"/>
        <v>NO</v>
      </c>
      <c r="W555" s="114" t="str">
        <f t="shared" si="35"/>
        <v>NO</v>
      </c>
      <c r="X555" s="108"/>
      <c r="Y555" s="97"/>
      <c r="Z555" s="77"/>
    </row>
    <row r="556" spans="1:26" x14ac:dyDescent="0.3">
      <c r="A556" s="47">
        <v>80</v>
      </c>
      <c r="B556" s="73" t="s">
        <v>76</v>
      </c>
      <c r="C556" s="125" t="s">
        <v>726</v>
      </c>
      <c r="D556" s="73" t="s">
        <v>73</v>
      </c>
      <c r="E556" s="73" t="s">
        <v>81</v>
      </c>
      <c r="F556" s="73" t="s">
        <v>81</v>
      </c>
      <c r="G556" s="89" t="s">
        <v>986</v>
      </c>
      <c r="H556" s="94" t="s">
        <v>73</v>
      </c>
      <c r="I556" s="82" t="s">
        <v>72</v>
      </c>
      <c r="J556" s="74" t="s">
        <v>989</v>
      </c>
      <c r="K556" s="74" t="s">
        <v>989</v>
      </c>
      <c r="L556" s="93" t="str">
        <f t="shared" si="32"/>
        <v>Non Lead</v>
      </c>
      <c r="M556" s="109"/>
      <c r="N556" s="73"/>
      <c r="O556" s="73"/>
      <c r="P556" s="73"/>
      <c r="Q556" s="72"/>
      <c r="R556" s="73"/>
      <c r="S556" s="98" t="str">
        <f>IF(OR(B556="",$C$3="",$G$3=""),"ERROR",IF(AND(B556='Dropdown Answer Key'!$B$12,OR(E556="Lead",E556="U, May have L",E556="COM",E556="")),"Lead",IF(AND(B556='Dropdown Answer Key'!$B$12,OR(AND(E556="GALV",H556="Y"),AND(E556="GALV",H556="UN"),AND(E556="GALV",H556=""))),"GRR",IF(AND(B556='Dropdown Answer Key'!$B$12,E556="Unknown"),"Unknown SL",IF(AND(B556='Dropdown Answer Key'!$B$13,OR(F556="Lead",F556="U, May have L",F556="COM",F556="")),"Lead",IF(AND(B556='Dropdown Answer Key'!$B$13,OR(AND(F556="GALV",H556="Y"),AND(F556="GALV",H556="UN"),AND(F556="GALV",H556=""))),"GRR",IF(AND(B556='Dropdown Answer Key'!$B$13,F556="Unknown"),"Unknown SL",IF(AND(B556='Dropdown Answer Key'!$B$14,OR(E556="Lead",E556="U, May have L",E556="COM",E556="")),"Lead",IF(AND(B556='Dropdown Answer Key'!$B$14,OR(F556="Lead",F556="U, May have L",F556="COM",F556="")),"Lead",IF(AND(B556='Dropdown Answer Key'!$B$14,OR(AND(E556="GALV",H556="Y"),AND(E556="GALV",H556="UN"),AND(E556="GALV",H556=""),AND(F556="GALV",H556="Y"),AND(F556="GALV",H556="UN"),AND(F556="GALV",H556=""),AND(F556="GALV",I556="Y"),AND(F556="GALV",I556="UN"),AND(F556="GALV",I556=""))),"GRR",IF(AND(B556='Dropdown Answer Key'!$B$14,OR(E556="Unknown",F556="Unknown")),"Unknown SL","Non Lead")))))))))))</f>
        <v>Non Lead</v>
      </c>
      <c r="T556" s="75" t="str">
        <f>IF(OR(M556="",Q556="",S556="ERROR"),"BLANK",IF((AND(M556='Dropdown Answer Key'!$B$25,OR('Service Line Inventory'!S556="Lead",S556="Unknown SL"))),"Tier 1",IF(AND('Service Line Inventory'!M556='Dropdown Answer Key'!$B$26,OR('Service Line Inventory'!S556="Lead",S556="Unknown SL")),"Tier 2",IF(AND('Service Line Inventory'!M556='Dropdown Answer Key'!$B$27,OR('Service Line Inventory'!S556="Lead",S556="Unknown SL")),"Tier 2",IF('Service Line Inventory'!S556="GRR","Tier 3",IF((AND('Service Line Inventory'!M556='Dropdown Answer Key'!$B$25,'Service Line Inventory'!Q556='Dropdown Answer Key'!$M$25,O556='Dropdown Answer Key'!$G$27,'Service Line Inventory'!P556='Dropdown Answer Key'!$J$27,S556="Non Lead")),"Tier 4",IF((AND('Service Line Inventory'!M556='Dropdown Answer Key'!$B$25,'Service Line Inventory'!Q556='Dropdown Answer Key'!$M$25,O556='Dropdown Answer Key'!$G$27,S556="Non Lead")),"Tier 4",IF((AND('Service Line Inventory'!M556='Dropdown Answer Key'!$B$25,'Service Line Inventory'!Q556='Dropdown Answer Key'!$M$25,'Service Line Inventory'!P556='Dropdown Answer Key'!$J$27,S556="Non Lead")),"Tier 4","Tier 5"))))))))</f>
        <v>BLANK</v>
      </c>
      <c r="U556" s="101" t="str">
        <f t="shared" si="33"/>
        <v>NO</v>
      </c>
      <c r="V556" s="75" t="str">
        <f t="shared" si="34"/>
        <v>NO</v>
      </c>
      <c r="W556" s="75" t="str">
        <f t="shared" si="35"/>
        <v>NO</v>
      </c>
      <c r="X556" s="107"/>
      <c r="Y556" s="76"/>
      <c r="Z556" s="77"/>
    </row>
    <row r="557" spans="1:26" x14ac:dyDescent="0.3">
      <c r="A557" s="47">
        <v>85</v>
      </c>
      <c r="B557" s="73" t="s">
        <v>76</v>
      </c>
      <c r="C557" s="125" t="s">
        <v>727</v>
      </c>
      <c r="D557" s="73" t="s">
        <v>73</v>
      </c>
      <c r="E557" s="73" t="s">
        <v>81</v>
      </c>
      <c r="F557" s="73" t="s">
        <v>81</v>
      </c>
      <c r="G557" s="89" t="s">
        <v>986</v>
      </c>
      <c r="H557" s="94" t="s">
        <v>73</v>
      </c>
      <c r="I557" s="82" t="s">
        <v>72</v>
      </c>
      <c r="J557" s="74" t="s">
        <v>989</v>
      </c>
      <c r="K557" s="74" t="s">
        <v>989</v>
      </c>
      <c r="L557" s="94" t="str">
        <f t="shared" si="32"/>
        <v>Non Lead</v>
      </c>
      <c r="M557" s="110"/>
      <c r="N557" s="82"/>
      <c r="O557" s="82"/>
      <c r="P557" s="82"/>
      <c r="Q557" s="81"/>
      <c r="R557" s="82"/>
      <c r="S557" s="113" t="str">
        <f>IF(OR(B557="",$C$3="",$G$3=""),"ERROR",IF(AND(B557='Dropdown Answer Key'!$B$12,OR(E557="Lead",E557="U, May have L",E557="COM",E557="")),"Lead",IF(AND(B557='Dropdown Answer Key'!$B$12,OR(AND(E557="GALV",H557="Y"),AND(E557="GALV",H557="UN"),AND(E557="GALV",H557=""))),"GRR",IF(AND(B557='Dropdown Answer Key'!$B$12,E557="Unknown"),"Unknown SL",IF(AND(B557='Dropdown Answer Key'!$B$13,OR(F557="Lead",F557="U, May have L",F557="COM",F557="")),"Lead",IF(AND(B557='Dropdown Answer Key'!$B$13,OR(AND(F557="GALV",H557="Y"),AND(F557="GALV",H557="UN"),AND(F557="GALV",H557=""))),"GRR",IF(AND(B557='Dropdown Answer Key'!$B$13,F557="Unknown"),"Unknown SL",IF(AND(B557='Dropdown Answer Key'!$B$14,OR(E557="Lead",E557="U, May have L",E557="COM",E557="")),"Lead",IF(AND(B557='Dropdown Answer Key'!$B$14,OR(F557="Lead",F557="U, May have L",F557="COM",F557="")),"Lead",IF(AND(B557='Dropdown Answer Key'!$B$14,OR(AND(E557="GALV",H557="Y"),AND(E557="GALV",H557="UN"),AND(E557="GALV",H557=""),AND(F557="GALV",H557="Y"),AND(F557="GALV",H557="UN"),AND(F557="GALV",H557=""),AND(F557="GALV",I557="Y"),AND(F557="GALV",I557="UN"),AND(F557="GALV",I557=""))),"GRR",IF(AND(B557='Dropdown Answer Key'!$B$14,OR(E557="Unknown",F557="Unknown")),"Unknown SL","Non Lead")))))))))))</f>
        <v>Non Lead</v>
      </c>
      <c r="T557" s="114" t="str">
        <f>IF(OR(M557="",Q557="",S557="ERROR"),"BLANK",IF((AND(M557='Dropdown Answer Key'!$B$25,OR('Service Line Inventory'!S557="Lead",S557="Unknown SL"))),"Tier 1",IF(AND('Service Line Inventory'!M557='Dropdown Answer Key'!$B$26,OR('Service Line Inventory'!S557="Lead",S557="Unknown SL")),"Tier 2",IF(AND('Service Line Inventory'!M557='Dropdown Answer Key'!$B$27,OR('Service Line Inventory'!S557="Lead",S557="Unknown SL")),"Tier 2",IF('Service Line Inventory'!S557="GRR","Tier 3",IF((AND('Service Line Inventory'!M557='Dropdown Answer Key'!$B$25,'Service Line Inventory'!Q557='Dropdown Answer Key'!$M$25,O557='Dropdown Answer Key'!$G$27,'Service Line Inventory'!P557='Dropdown Answer Key'!$J$27,S557="Non Lead")),"Tier 4",IF((AND('Service Line Inventory'!M557='Dropdown Answer Key'!$B$25,'Service Line Inventory'!Q557='Dropdown Answer Key'!$M$25,O557='Dropdown Answer Key'!$G$27,S557="Non Lead")),"Tier 4",IF((AND('Service Line Inventory'!M557='Dropdown Answer Key'!$B$25,'Service Line Inventory'!Q557='Dropdown Answer Key'!$M$25,'Service Line Inventory'!P557='Dropdown Answer Key'!$J$27,S557="Non Lead")),"Tier 4","Tier 5"))))))))</f>
        <v>BLANK</v>
      </c>
      <c r="U557" s="115" t="str">
        <f t="shared" si="33"/>
        <v>NO</v>
      </c>
      <c r="V557" s="114" t="str">
        <f t="shared" si="34"/>
        <v>NO</v>
      </c>
      <c r="W557" s="114" t="str">
        <f t="shared" si="35"/>
        <v>NO</v>
      </c>
      <c r="X557" s="108"/>
      <c r="Y557" s="97"/>
      <c r="Z557" s="77"/>
    </row>
    <row r="558" spans="1:26" x14ac:dyDescent="0.3">
      <c r="A558" s="47">
        <v>86</v>
      </c>
      <c r="B558" s="73" t="s">
        <v>76</v>
      </c>
      <c r="C558" s="125" t="s">
        <v>728</v>
      </c>
      <c r="D558" s="73" t="s">
        <v>73</v>
      </c>
      <c r="E558" s="73" t="s">
        <v>81</v>
      </c>
      <c r="F558" s="73" t="s">
        <v>81</v>
      </c>
      <c r="G558" s="89" t="s">
        <v>986</v>
      </c>
      <c r="H558" s="94" t="s">
        <v>73</v>
      </c>
      <c r="I558" s="82" t="s">
        <v>72</v>
      </c>
      <c r="J558" s="74" t="s">
        <v>989</v>
      </c>
      <c r="K558" s="74" t="s">
        <v>989</v>
      </c>
      <c r="L558" s="93" t="str">
        <f t="shared" si="32"/>
        <v>Non Lead</v>
      </c>
      <c r="M558" s="109"/>
      <c r="N558" s="73"/>
      <c r="O558" s="73"/>
      <c r="P558" s="73"/>
      <c r="Q558" s="72"/>
      <c r="R558" s="73"/>
      <c r="S558" s="98" t="str">
        <f>IF(OR(B558="",$C$3="",$G$3=""),"ERROR",IF(AND(B558='Dropdown Answer Key'!$B$12,OR(E558="Lead",E558="U, May have L",E558="COM",E558="")),"Lead",IF(AND(B558='Dropdown Answer Key'!$B$12,OR(AND(E558="GALV",H558="Y"),AND(E558="GALV",H558="UN"),AND(E558="GALV",H558=""))),"GRR",IF(AND(B558='Dropdown Answer Key'!$B$12,E558="Unknown"),"Unknown SL",IF(AND(B558='Dropdown Answer Key'!$B$13,OR(F558="Lead",F558="U, May have L",F558="COM",F558="")),"Lead",IF(AND(B558='Dropdown Answer Key'!$B$13,OR(AND(F558="GALV",H558="Y"),AND(F558="GALV",H558="UN"),AND(F558="GALV",H558=""))),"GRR",IF(AND(B558='Dropdown Answer Key'!$B$13,F558="Unknown"),"Unknown SL",IF(AND(B558='Dropdown Answer Key'!$B$14,OR(E558="Lead",E558="U, May have L",E558="COM",E558="")),"Lead",IF(AND(B558='Dropdown Answer Key'!$B$14,OR(F558="Lead",F558="U, May have L",F558="COM",F558="")),"Lead",IF(AND(B558='Dropdown Answer Key'!$B$14,OR(AND(E558="GALV",H558="Y"),AND(E558="GALV",H558="UN"),AND(E558="GALV",H558=""),AND(F558="GALV",H558="Y"),AND(F558="GALV",H558="UN"),AND(F558="GALV",H558=""),AND(F558="GALV",I558="Y"),AND(F558="GALV",I558="UN"),AND(F558="GALV",I558=""))),"GRR",IF(AND(B558='Dropdown Answer Key'!$B$14,OR(E558="Unknown",F558="Unknown")),"Unknown SL","Non Lead")))))))))))</f>
        <v>Non Lead</v>
      </c>
      <c r="T558" s="75" t="str">
        <f>IF(OR(M558="",Q558="",S558="ERROR"),"BLANK",IF((AND(M558='Dropdown Answer Key'!$B$25,OR('Service Line Inventory'!S558="Lead",S558="Unknown SL"))),"Tier 1",IF(AND('Service Line Inventory'!M558='Dropdown Answer Key'!$B$26,OR('Service Line Inventory'!S558="Lead",S558="Unknown SL")),"Tier 2",IF(AND('Service Line Inventory'!M558='Dropdown Answer Key'!$B$27,OR('Service Line Inventory'!S558="Lead",S558="Unknown SL")),"Tier 2",IF('Service Line Inventory'!S558="GRR","Tier 3",IF((AND('Service Line Inventory'!M558='Dropdown Answer Key'!$B$25,'Service Line Inventory'!Q558='Dropdown Answer Key'!$M$25,O558='Dropdown Answer Key'!$G$27,'Service Line Inventory'!P558='Dropdown Answer Key'!$J$27,S558="Non Lead")),"Tier 4",IF((AND('Service Line Inventory'!M558='Dropdown Answer Key'!$B$25,'Service Line Inventory'!Q558='Dropdown Answer Key'!$M$25,O558='Dropdown Answer Key'!$G$27,S558="Non Lead")),"Tier 4",IF((AND('Service Line Inventory'!M558='Dropdown Answer Key'!$B$25,'Service Line Inventory'!Q558='Dropdown Answer Key'!$M$25,'Service Line Inventory'!P558='Dropdown Answer Key'!$J$27,S558="Non Lead")),"Tier 4","Tier 5"))))))))</f>
        <v>BLANK</v>
      </c>
      <c r="U558" s="101" t="str">
        <f t="shared" si="33"/>
        <v>NO</v>
      </c>
      <c r="V558" s="75" t="str">
        <f t="shared" si="34"/>
        <v>NO</v>
      </c>
      <c r="W558" s="75" t="str">
        <f t="shared" si="35"/>
        <v>NO</v>
      </c>
      <c r="X558" s="107"/>
      <c r="Y558" s="76"/>
      <c r="Z558" s="77"/>
    </row>
    <row r="559" spans="1:26" x14ac:dyDescent="0.3">
      <c r="A559" s="47">
        <v>90</v>
      </c>
      <c r="B559" s="73" t="s">
        <v>76</v>
      </c>
      <c r="C559" s="125" t="s">
        <v>729</v>
      </c>
      <c r="D559" s="73" t="s">
        <v>73</v>
      </c>
      <c r="E559" s="73" t="s">
        <v>81</v>
      </c>
      <c r="F559" s="73" t="s">
        <v>74</v>
      </c>
      <c r="G559" s="89" t="s">
        <v>986</v>
      </c>
      <c r="H559" s="94" t="s">
        <v>73</v>
      </c>
      <c r="I559" s="82" t="s">
        <v>72</v>
      </c>
      <c r="J559" s="74" t="s">
        <v>989</v>
      </c>
      <c r="K559" s="74" t="s">
        <v>989</v>
      </c>
      <c r="L559" s="94" t="str">
        <f t="shared" si="32"/>
        <v>Non Lead</v>
      </c>
      <c r="M559" s="110"/>
      <c r="N559" s="82"/>
      <c r="O559" s="82"/>
      <c r="P559" s="82"/>
      <c r="Q559" s="81"/>
      <c r="R559" s="82"/>
      <c r="S559" s="113" t="str">
        <f>IF(OR(B559="",$C$3="",$G$3=""),"ERROR",IF(AND(B559='Dropdown Answer Key'!$B$12,OR(E559="Lead",E559="U, May have L",E559="COM",E559="")),"Lead",IF(AND(B559='Dropdown Answer Key'!$B$12,OR(AND(E559="GALV",H559="Y"),AND(E559="GALV",H559="UN"),AND(E559="GALV",H559=""))),"GRR",IF(AND(B559='Dropdown Answer Key'!$B$12,E559="Unknown"),"Unknown SL",IF(AND(B559='Dropdown Answer Key'!$B$13,OR(F559="Lead",F559="U, May have L",F559="COM",F559="")),"Lead",IF(AND(B559='Dropdown Answer Key'!$B$13,OR(AND(F559="GALV",H559="Y"),AND(F559="GALV",H559="UN"),AND(F559="GALV",H559=""))),"GRR",IF(AND(B559='Dropdown Answer Key'!$B$13,F559="Unknown"),"Unknown SL",IF(AND(B559='Dropdown Answer Key'!$B$14,OR(E559="Lead",E559="U, May have L",E559="COM",E559="")),"Lead",IF(AND(B559='Dropdown Answer Key'!$B$14,OR(F559="Lead",F559="U, May have L",F559="COM",F559="")),"Lead",IF(AND(B559='Dropdown Answer Key'!$B$14,OR(AND(E559="GALV",H559="Y"),AND(E559="GALV",H559="UN"),AND(E559="GALV",H559=""),AND(F559="GALV",H559="Y"),AND(F559="GALV",H559="UN"),AND(F559="GALV",H559=""),AND(F559="GALV",I559="Y"),AND(F559="GALV",I559="UN"),AND(F559="GALV",I559=""))),"GRR",IF(AND(B559='Dropdown Answer Key'!$B$14,OR(E559="Unknown",F559="Unknown")),"Unknown SL","Non Lead")))))))))))</f>
        <v>Non Lead</v>
      </c>
      <c r="T559" s="114" t="str">
        <f>IF(OR(M559="",Q559="",S559="ERROR"),"BLANK",IF((AND(M559='Dropdown Answer Key'!$B$25,OR('Service Line Inventory'!S559="Lead",S559="Unknown SL"))),"Tier 1",IF(AND('Service Line Inventory'!M559='Dropdown Answer Key'!$B$26,OR('Service Line Inventory'!S559="Lead",S559="Unknown SL")),"Tier 2",IF(AND('Service Line Inventory'!M559='Dropdown Answer Key'!$B$27,OR('Service Line Inventory'!S559="Lead",S559="Unknown SL")),"Tier 2",IF('Service Line Inventory'!S559="GRR","Tier 3",IF((AND('Service Line Inventory'!M559='Dropdown Answer Key'!$B$25,'Service Line Inventory'!Q559='Dropdown Answer Key'!$M$25,O559='Dropdown Answer Key'!$G$27,'Service Line Inventory'!P559='Dropdown Answer Key'!$J$27,S559="Non Lead")),"Tier 4",IF((AND('Service Line Inventory'!M559='Dropdown Answer Key'!$B$25,'Service Line Inventory'!Q559='Dropdown Answer Key'!$M$25,O559='Dropdown Answer Key'!$G$27,S559="Non Lead")),"Tier 4",IF((AND('Service Line Inventory'!M559='Dropdown Answer Key'!$B$25,'Service Line Inventory'!Q559='Dropdown Answer Key'!$M$25,'Service Line Inventory'!P559='Dropdown Answer Key'!$J$27,S559="Non Lead")),"Tier 4","Tier 5"))))))))</f>
        <v>BLANK</v>
      </c>
      <c r="U559" s="115" t="str">
        <f t="shared" si="33"/>
        <v>NO</v>
      </c>
      <c r="V559" s="114" t="str">
        <f t="shared" si="34"/>
        <v>NO</v>
      </c>
      <c r="W559" s="114" t="str">
        <f t="shared" si="35"/>
        <v>NO</v>
      </c>
      <c r="X559" s="108"/>
      <c r="Y559" s="97"/>
      <c r="Z559" s="77"/>
    </row>
    <row r="560" spans="1:26" x14ac:dyDescent="0.3">
      <c r="A560" s="47">
        <v>95</v>
      </c>
      <c r="B560" s="73" t="s">
        <v>76</v>
      </c>
      <c r="C560" s="125" t="s">
        <v>730</v>
      </c>
      <c r="D560" s="73" t="s">
        <v>73</v>
      </c>
      <c r="E560" s="73" t="s">
        <v>81</v>
      </c>
      <c r="F560" s="73" t="s">
        <v>81</v>
      </c>
      <c r="G560" s="89" t="s">
        <v>986</v>
      </c>
      <c r="H560" s="94" t="s">
        <v>73</v>
      </c>
      <c r="I560" s="82" t="s">
        <v>72</v>
      </c>
      <c r="J560" s="74" t="s">
        <v>989</v>
      </c>
      <c r="K560" s="74" t="s">
        <v>989</v>
      </c>
      <c r="L560" s="93" t="str">
        <f t="shared" si="32"/>
        <v>Non Lead</v>
      </c>
      <c r="M560" s="109"/>
      <c r="N560" s="73"/>
      <c r="O560" s="73"/>
      <c r="P560" s="73"/>
      <c r="Q560" s="72"/>
      <c r="R560" s="73"/>
      <c r="S560" s="98" t="str">
        <f>IF(OR(B560="",$C$3="",$G$3=""),"ERROR",IF(AND(B560='Dropdown Answer Key'!$B$12,OR(E560="Lead",E560="U, May have L",E560="COM",E560="")),"Lead",IF(AND(B560='Dropdown Answer Key'!$B$12,OR(AND(E560="GALV",H560="Y"),AND(E560="GALV",H560="UN"),AND(E560="GALV",H560=""))),"GRR",IF(AND(B560='Dropdown Answer Key'!$B$12,E560="Unknown"),"Unknown SL",IF(AND(B560='Dropdown Answer Key'!$B$13,OR(F560="Lead",F560="U, May have L",F560="COM",F560="")),"Lead",IF(AND(B560='Dropdown Answer Key'!$B$13,OR(AND(F560="GALV",H560="Y"),AND(F560="GALV",H560="UN"),AND(F560="GALV",H560=""))),"GRR",IF(AND(B560='Dropdown Answer Key'!$B$13,F560="Unknown"),"Unknown SL",IF(AND(B560='Dropdown Answer Key'!$B$14,OR(E560="Lead",E560="U, May have L",E560="COM",E560="")),"Lead",IF(AND(B560='Dropdown Answer Key'!$B$14,OR(F560="Lead",F560="U, May have L",F560="COM",F560="")),"Lead",IF(AND(B560='Dropdown Answer Key'!$B$14,OR(AND(E560="GALV",H560="Y"),AND(E560="GALV",H560="UN"),AND(E560="GALV",H560=""),AND(F560="GALV",H560="Y"),AND(F560="GALV",H560="UN"),AND(F560="GALV",H560=""),AND(F560="GALV",I560="Y"),AND(F560="GALV",I560="UN"),AND(F560="GALV",I560=""))),"GRR",IF(AND(B560='Dropdown Answer Key'!$B$14,OR(E560="Unknown",F560="Unknown")),"Unknown SL","Non Lead")))))))))))</f>
        <v>Non Lead</v>
      </c>
      <c r="T560" s="75" t="str">
        <f>IF(OR(M560="",Q560="",S560="ERROR"),"BLANK",IF((AND(M560='Dropdown Answer Key'!$B$25,OR('Service Line Inventory'!S560="Lead",S560="Unknown SL"))),"Tier 1",IF(AND('Service Line Inventory'!M560='Dropdown Answer Key'!$B$26,OR('Service Line Inventory'!S560="Lead",S560="Unknown SL")),"Tier 2",IF(AND('Service Line Inventory'!M560='Dropdown Answer Key'!$B$27,OR('Service Line Inventory'!S560="Lead",S560="Unknown SL")),"Tier 2",IF('Service Line Inventory'!S560="GRR","Tier 3",IF((AND('Service Line Inventory'!M560='Dropdown Answer Key'!$B$25,'Service Line Inventory'!Q560='Dropdown Answer Key'!$M$25,O560='Dropdown Answer Key'!$G$27,'Service Line Inventory'!P560='Dropdown Answer Key'!$J$27,S560="Non Lead")),"Tier 4",IF((AND('Service Line Inventory'!M560='Dropdown Answer Key'!$B$25,'Service Line Inventory'!Q560='Dropdown Answer Key'!$M$25,O560='Dropdown Answer Key'!$G$27,S560="Non Lead")),"Tier 4",IF((AND('Service Line Inventory'!M560='Dropdown Answer Key'!$B$25,'Service Line Inventory'!Q560='Dropdown Answer Key'!$M$25,'Service Line Inventory'!P560='Dropdown Answer Key'!$J$27,S560="Non Lead")),"Tier 4","Tier 5"))))))))</f>
        <v>BLANK</v>
      </c>
      <c r="U560" s="101" t="str">
        <f t="shared" si="33"/>
        <v>NO</v>
      </c>
      <c r="V560" s="75" t="str">
        <f t="shared" si="34"/>
        <v>NO</v>
      </c>
      <c r="W560" s="75" t="str">
        <f t="shared" si="35"/>
        <v>NO</v>
      </c>
      <c r="X560" s="107"/>
      <c r="Y560" s="76"/>
      <c r="Z560" s="77"/>
    </row>
    <row r="561" spans="1:26" x14ac:dyDescent="0.3">
      <c r="A561" s="47">
        <v>100</v>
      </c>
      <c r="B561" s="73" t="s">
        <v>76</v>
      </c>
      <c r="C561" s="125" t="s">
        <v>731</v>
      </c>
      <c r="D561" s="73" t="s">
        <v>73</v>
      </c>
      <c r="E561" s="73" t="s">
        <v>81</v>
      </c>
      <c r="F561" s="73" t="s">
        <v>81</v>
      </c>
      <c r="G561" s="89" t="s">
        <v>986</v>
      </c>
      <c r="H561" s="94" t="s">
        <v>73</v>
      </c>
      <c r="I561" s="82" t="s">
        <v>72</v>
      </c>
      <c r="J561" s="74" t="s">
        <v>989</v>
      </c>
      <c r="K561" s="74" t="s">
        <v>989</v>
      </c>
      <c r="L561" s="94" t="str">
        <f t="shared" si="32"/>
        <v>Non Lead</v>
      </c>
      <c r="M561" s="110"/>
      <c r="N561" s="82"/>
      <c r="O561" s="82"/>
      <c r="P561" s="82"/>
      <c r="Q561" s="81"/>
      <c r="R561" s="82"/>
      <c r="S561" s="113" t="str">
        <f>IF(OR(B561="",$C$3="",$G$3=""),"ERROR",IF(AND(B561='Dropdown Answer Key'!$B$12,OR(E561="Lead",E561="U, May have L",E561="COM",E561="")),"Lead",IF(AND(B561='Dropdown Answer Key'!$B$12,OR(AND(E561="GALV",H561="Y"),AND(E561="GALV",H561="UN"),AND(E561="GALV",H561=""))),"GRR",IF(AND(B561='Dropdown Answer Key'!$B$12,E561="Unknown"),"Unknown SL",IF(AND(B561='Dropdown Answer Key'!$B$13,OR(F561="Lead",F561="U, May have L",F561="COM",F561="")),"Lead",IF(AND(B561='Dropdown Answer Key'!$B$13,OR(AND(F561="GALV",H561="Y"),AND(F561="GALV",H561="UN"),AND(F561="GALV",H561=""))),"GRR",IF(AND(B561='Dropdown Answer Key'!$B$13,F561="Unknown"),"Unknown SL",IF(AND(B561='Dropdown Answer Key'!$B$14,OR(E561="Lead",E561="U, May have L",E561="COM",E561="")),"Lead",IF(AND(B561='Dropdown Answer Key'!$B$14,OR(F561="Lead",F561="U, May have L",F561="COM",F561="")),"Lead",IF(AND(B561='Dropdown Answer Key'!$B$14,OR(AND(E561="GALV",H561="Y"),AND(E561="GALV",H561="UN"),AND(E561="GALV",H561=""),AND(F561="GALV",H561="Y"),AND(F561="GALV",H561="UN"),AND(F561="GALV",H561=""),AND(F561="GALV",I561="Y"),AND(F561="GALV",I561="UN"),AND(F561="GALV",I561=""))),"GRR",IF(AND(B561='Dropdown Answer Key'!$B$14,OR(E561="Unknown",F561="Unknown")),"Unknown SL","Non Lead")))))))))))</f>
        <v>Non Lead</v>
      </c>
      <c r="T561" s="114" t="str">
        <f>IF(OR(M561="",Q561="",S561="ERROR"),"BLANK",IF((AND(M561='Dropdown Answer Key'!$B$25,OR('Service Line Inventory'!S561="Lead",S561="Unknown SL"))),"Tier 1",IF(AND('Service Line Inventory'!M561='Dropdown Answer Key'!$B$26,OR('Service Line Inventory'!S561="Lead",S561="Unknown SL")),"Tier 2",IF(AND('Service Line Inventory'!M561='Dropdown Answer Key'!$B$27,OR('Service Line Inventory'!S561="Lead",S561="Unknown SL")),"Tier 2",IF('Service Line Inventory'!S561="GRR","Tier 3",IF((AND('Service Line Inventory'!M561='Dropdown Answer Key'!$B$25,'Service Line Inventory'!Q561='Dropdown Answer Key'!$M$25,O561='Dropdown Answer Key'!$G$27,'Service Line Inventory'!P561='Dropdown Answer Key'!$J$27,S561="Non Lead")),"Tier 4",IF((AND('Service Line Inventory'!M561='Dropdown Answer Key'!$B$25,'Service Line Inventory'!Q561='Dropdown Answer Key'!$M$25,O561='Dropdown Answer Key'!$G$27,S561="Non Lead")),"Tier 4",IF((AND('Service Line Inventory'!M561='Dropdown Answer Key'!$B$25,'Service Line Inventory'!Q561='Dropdown Answer Key'!$M$25,'Service Line Inventory'!P561='Dropdown Answer Key'!$J$27,S561="Non Lead")),"Tier 4","Tier 5"))))))))</f>
        <v>BLANK</v>
      </c>
      <c r="U561" s="115" t="str">
        <f t="shared" si="33"/>
        <v>NO</v>
      </c>
      <c r="V561" s="114" t="str">
        <f t="shared" si="34"/>
        <v>NO</v>
      </c>
      <c r="W561" s="114" t="str">
        <f t="shared" si="35"/>
        <v>NO</v>
      </c>
      <c r="X561" s="108"/>
      <c r="Y561" s="97"/>
      <c r="Z561" s="77"/>
    </row>
    <row r="562" spans="1:26" x14ac:dyDescent="0.3">
      <c r="A562" s="47">
        <v>110</v>
      </c>
      <c r="B562" s="73" t="s">
        <v>76</v>
      </c>
      <c r="C562" s="125" t="s">
        <v>732</v>
      </c>
      <c r="D562" s="73" t="s">
        <v>73</v>
      </c>
      <c r="E562" s="73" t="s">
        <v>81</v>
      </c>
      <c r="F562" s="73" t="s">
        <v>81</v>
      </c>
      <c r="G562" s="89" t="s">
        <v>986</v>
      </c>
      <c r="H562" s="94" t="s">
        <v>73</v>
      </c>
      <c r="I562" s="82" t="s">
        <v>72</v>
      </c>
      <c r="J562" s="74" t="s">
        <v>989</v>
      </c>
      <c r="K562" s="74" t="s">
        <v>989</v>
      </c>
      <c r="L562" s="93" t="str">
        <f t="shared" si="32"/>
        <v>Non Lead</v>
      </c>
      <c r="M562" s="109"/>
      <c r="N562" s="73"/>
      <c r="O562" s="73"/>
      <c r="P562" s="73"/>
      <c r="Q562" s="72"/>
      <c r="R562" s="73"/>
      <c r="S562" s="98" t="str">
        <f>IF(OR(B562="",$C$3="",$G$3=""),"ERROR",IF(AND(B562='Dropdown Answer Key'!$B$12,OR(E562="Lead",E562="U, May have L",E562="COM",E562="")),"Lead",IF(AND(B562='Dropdown Answer Key'!$B$12,OR(AND(E562="GALV",H562="Y"),AND(E562="GALV",H562="UN"),AND(E562="GALV",H562=""))),"GRR",IF(AND(B562='Dropdown Answer Key'!$B$12,E562="Unknown"),"Unknown SL",IF(AND(B562='Dropdown Answer Key'!$B$13,OR(F562="Lead",F562="U, May have L",F562="COM",F562="")),"Lead",IF(AND(B562='Dropdown Answer Key'!$B$13,OR(AND(F562="GALV",H562="Y"),AND(F562="GALV",H562="UN"),AND(F562="GALV",H562=""))),"GRR",IF(AND(B562='Dropdown Answer Key'!$B$13,F562="Unknown"),"Unknown SL",IF(AND(B562='Dropdown Answer Key'!$B$14,OR(E562="Lead",E562="U, May have L",E562="COM",E562="")),"Lead",IF(AND(B562='Dropdown Answer Key'!$B$14,OR(F562="Lead",F562="U, May have L",F562="COM",F562="")),"Lead",IF(AND(B562='Dropdown Answer Key'!$B$14,OR(AND(E562="GALV",H562="Y"),AND(E562="GALV",H562="UN"),AND(E562="GALV",H562=""),AND(F562="GALV",H562="Y"),AND(F562="GALV",H562="UN"),AND(F562="GALV",H562=""),AND(F562="GALV",I562="Y"),AND(F562="GALV",I562="UN"),AND(F562="GALV",I562=""))),"GRR",IF(AND(B562='Dropdown Answer Key'!$B$14,OR(E562="Unknown",F562="Unknown")),"Unknown SL","Non Lead")))))))))))</f>
        <v>Non Lead</v>
      </c>
      <c r="T562" s="75" t="str">
        <f>IF(OR(M562="",Q562="",S562="ERROR"),"BLANK",IF((AND(M562='Dropdown Answer Key'!$B$25,OR('Service Line Inventory'!S562="Lead",S562="Unknown SL"))),"Tier 1",IF(AND('Service Line Inventory'!M562='Dropdown Answer Key'!$B$26,OR('Service Line Inventory'!S562="Lead",S562="Unknown SL")),"Tier 2",IF(AND('Service Line Inventory'!M562='Dropdown Answer Key'!$B$27,OR('Service Line Inventory'!S562="Lead",S562="Unknown SL")),"Tier 2",IF('Service Line Inventory'!S562="GRR","Tier 3",IF((AND('Service Line Inventory'!M562='Dropdown Answer Key'!$B$25,'Service Line Inventory'!Q562='Dropdown Answer Key'!$M$25,O562='Dropdown Answer Key'!$G$27,'Service Line Inventory'!P562='Dropdown Answer Key'!$J$27,S562="Non Lead")),"Tier 4",IF((AND('Service Line Inventory'!M562='Dropdown Answer Key'!$B$25,'Service Line Inventory'!Q562='Dropdown Answer Key'!$M$25,O562='Dropdown Answer Key'!$G$27,S562="Non Lead")),"Tier 4",IF((AND('Service Line Inventory'!M562='Dropdown Answer Key'!$B$25,'Service Line Inventory'!Q562='Dropdown Answer Key'!$M$25,'Service Line Inventory'!P562='Dropdown Answer Key'!$J$27,S562="Non Lead")),"Tier 4","Tier 5"))))))))</f>
        <v>BLANK</v>
      </c>
      <c r="U562" s="101" t="str">
        <f t="shared" si="33"/>
        <v>NO</v>
      </c>
      <c r="V562" s="75" t="str">
        <f t="shared" si="34"/>
        <v>NO</v>
      </c>
      <c r="W562" s="75" t="str">
        <f t="shared" si="35"/>
        <v>NO</v>
      </c>
      <c r="X562" s="107"/>
      <c r="Y562" s="76"/>
      <c r="Z562" s="77"/>
    </row>
    <row r="563" spans="1:26" x14ac:dyDescent="0.3">
      <c r="A563" s="47">
        <v>120</v>
      </c>
      <c r="B563" s="73" t="s">
        <v>76</v>
      </c>
      <c r="C563" s="125" t="s">
        <v>733</v>
      </c>
      <c r="D563" s="73" t="s">
        <v>73</v>
      </c>
      <c r="E563" s="73" t="s">
        <v>81</v>
      </c>
      <c r="F563" s="73" t="s">
        <v>81</v>
      </c>
      <c r="G563" s="89" t="s">
        <v>986</v>
      </c>
      <c r="H563" s="94" t="s">
        <v>73</v>
      </c>
      <c r="I563" s="82" t="s">
        <v>72</v>
      </c>
      <c r="J563" s="74" t="s">
        <v>989</v>
      </c>
      <c r="K563" s="74" t="s">
        <v>989</v>
      </c>
      <c r="L563" s="94" t="str">
        <f t="shared" si="32"/>
        <v>Non Lead</v>
      </c>
      <c r="M563" s="110"/>
      <c r="N563" s="82"/>
      <c r="O563" s="82"/>
      <c r="P563" s="82"/>
      <c r="Q563" s="81"/>
      <c r="R563" s="82"/>
      <c r="S563" s="113" t="str">
        <f>IF(OR(B563="",$C$3="",$G$3=""),"ERROR",IF(AND(B563='Dropdown Answer Key'!$B$12,OR(E563="Lead",E563="U, May have L",E563="COM",E563="")),"Lead",IF(AND(B563='Dropdown Answer Key'!$B$12,OR(AND(E563="GALV",H563="Y"),AND(E563="GALV",H563="UN"),AND(E563="GALV",H563=""))),"GRR",IF(AND(B563='Dropdown Answer Key'!$B$12,E563="Unknown"),"Unknown SL",IF(AND(B563='Dropdown Answer Key'!$B$13,OR(F563="Lead",F563="U, May have L",F563="COM",F563="")),"Lead",IF(AND(B563='Dropdown Answer Key'!$B$13,OR(AND(F563="GALV",H563="Y"),AND(F563="GALV",H563="UN"),AND(F563="GALV",H563=""))),"GRR",IF(AND(B563='Dropdown Answer Key'!$B$13,F563="Unknown"),"Unknown SL",IF(AND(B563='Dropdown Answer Key'!$B$14,OR(E563="Lead",E563="U, May have L",E563="COM",E563="")),"Lead",IF(AND(B563='Dropdown Answer Key'!$B$14,OR(F563="Lead",F563="U, May have L",F563="COM",F563="")),"Lead",IF(AND(B563='Dropdown Answer Key'!$B$14,OR(AND(E563="GALV",H563="Y"),AND(E563="GALV",H563="UN"),AND(E563="GALV",H563=""),AND(F563="GALV",H563="Y"),AND(F563="GALV",H563="UN"),AND(F563="GALV",H563=""),AND(F563="GALV",I563="Y"),AND(F563="GALV",I563="UN"),AND(F563="GALV",I563=""))),"GRR",IF(AND(B563='Dropdown Answer Key'!$B$14,OR(E563="Unknown",F563="Unknown")),"Unknown SL","Non Lead")))))))))))</f>
        <v>Non Lead</v>
      </c>
      <c r="T563" s="114" t="str">
        <f>IF(OR(M563="",Q563="",S563="ERROR"),"BLANK",IF((AND(M563='Dropdown Answer Key'!$B$25,OR('Service Line Inventory'!S563="Lead",S563="Unknown SL"))),"Tier 1",IF(AND('Service Line Inventory'!M563='Dropdown Answer Key'!$B$26,OR('Service Line Inventory'!S563="Lead",S563="Unknown SL")),"Tier 2",IF(AND('Service Line Inventory'!M563='Dropdown Answer Key'!$B$27,OR('Service Line Inventory'!S563="Lead",S563="Unknown SL")),"Tier 2",IF('Service Line Inventory'!S563="GRR","Tier 3",IF((AND('Service Line Inventory'!M563='Dropdown Answer Key'!$B$25,'Service Line Inventory'!Q563='Dropdown Answer Key'!$M$25,O563='Dropdown Answer Key'!$G$27,'Service Line Inventory'!P563='Dropdown Answer Key'!$J$27,S563="Non Lead")),"Tier 4",IF((AND('Service Line Inventory'!M563='Dropdown Answer Key'!$B$25,'Service Line Inventory'!Q563='Dropdown Answer Key'!$M$25,O563='Dropdown Answer Key'!$G$27,S563="Non Lead")),"Tier 4",IF((AND('Service Line Inventory'!M563='Dropdown Answer Key'!$B$25,'Service Line Inventory'!Q563='Dropdown Answer Key'!$M$25,'Service Line Inventory'!P563='Dropdown Answer Key'!$J$27,S563="Non Lead")),"Tier 4","Tier 5"))))))))</f>
        <v>BLANK</v>
      </c>
      <c r="U563" s="115" t="str">
        <f t="shared" si="33"/>
        <v>NO</v>
      </c>
      <c r="V563" s="114" t="str">
        <f t="shared" si="34"/>
        <v>NO</v>
      </c>
      <c r="W563" s="114" t="str">
        <f t="shared" si="35"/>
        <v>NO</v>
      </c>
      <c r="X563" s="108"/>
      <c r="Y563" s="97"/>
      <c r="Z563" s="77"/>
    </row>
    <row r="564" spans="1:26" x14ac:dyDescent="0.3">
      <c r="A564" s="47">
        <v>122</v>
      </c>
      <c r="B564" s="73" t="s">
        <v>76</v>
      </c>
      <c r="C564" s="125" t="s">
        <v>734</v>
      </c>
      <c r="D564" s="73" t="s">
        <v>73</v>
      </c>
      <c r="E564" s="73" t="s">
        <v>81</v>
      </c>
      <c r="F564" s="73" t="s">
        <v>81</v>
      </c>
      <c r="G564" s="89" t="s">
        <v>986</v>
      </c>
      <c r="H564" s="94" t="s">
        <v>73</v>
      </c>
      <c r="I564" s="82" t="s">
        <v>72</v>
      </c>
      <c r="J564" s="74" t="s">
        <v>989</v>
      </c>
      <c r="K564" s="74" t="s">
        <v>989</v>
      </c>
      <c r="L564" s="93" t="str">
        <f t="shared" si="32"/>
        <v>Non Lead</v>
      </c>
      <c r="M564" s="109"/>
      <c r="N564" s="73"/>
      <c r="O564" s="73"/>
      <c r="P564" s="73"/>
      <c r="Q564" s="72"/>
      <c r="R564" s="73"/>
      <c r="S564" s="98" t="str">
        <f>IF(OR(B564="",$C$3="",$G$3=""),"ERROR",IF(AND(B564='Dropdown Answer Key'!$B$12,OR(E564="Lead",E564="U, May have L",E564="COM",E564="")),"Lead",IF(AND(B564='Dropdown Answer Key'!$B$12,OR(AND(E564="GALV",H564="Y"),AND(E564="GALV",H564="UN"),AND(E564="GALV",H564=""))),"GRR",IF(AND(B564='Dropdown Answer Key'!$B$12,E564="Unknown"),"Unknown SL",IF(AND(B564='Dropdown Answer Key'!$B$13,OR(F564="Lead",F564="U, May have L",F564="COM",F564="")),"Lead",IF(AND(B564='Dropdown Answer Key'!$B$13,OR(AND(F564="GALV",H564="Y"),AND(F564="GALV",H564="UN"),AND(F564="GALV",H564=""))),"GRR",IF(AND(B564='Dropdown Answer Key'!$B$13,F564="Unknown"),"Unknown SL",IF(AND(B564='Dropdown Answer Key'!$B$14,OR(E564="Lead",E564="U, May have L",E564="COM",E564="")),"Lead",IF(AND(B564='Dropdown Answer Key'!$B$14,OR(F564="Lead",F564="U, May have L",F564="COM",F564="")),"Lead",IF(AND(B564='Dropdown Answer Key'!$B$14,OR(AND(E564="GALV",H564="Y"),AND(E564="GALV",H564="UN"),AND(E564="GALV",H564=""),AND(F564="GALV",H564="Y"),AND(F564="GALV",H564="UN"),AND(F564="GALV",H564=""),AND(F564="GALV",I564="Y"),AND(F564="GALV",I564="UN"),AND(F564="GALV",I564=""))),"GRR",IF(AND(B564='Dropdown Answer Key'!$B$14,OR(E564="Unknown",F564="Unknown")),"Unknown SL","Non Lead")))))))))))</f>
        <v>Non Lead</v>
      </c>
      <c r="T564" s="75" t="str">
        <f>IF(OR(M564="",Q564="",S564="ERROR"),"BLANK",IF((AND(M564='Dropdown Answer Key'!$B$25,OR('Service Line Inventory'!S564="Lead",S564="Unknown SL"))),"Tier 1",IF(AND('Service Line Inventory'!M564='Dropdown Answer Key'!$B$26,OR('Service Line Inventory'!S564="Lead",S564="Unknown SL")),"Tier 2",IF(AND('Service Line Inventory'!M564='Dropdown Answer Key'!$B$27,OR('Service Line Inventory'!S564="Lead",S564="Unknown SL")),"Tier 2",IF('Service Line Inventory'!S564="GRR","Tier 3",IF((AND('Service Line Inventory'!M564='Dropdown Answer Key'!$B$25,'Service Line Inventory'!Q564='Dropdown Answer Key'!$M$25,O564='Dropdown Answer Key'!$G$27,'Service Line Inventory'!P564='Dropdown Answer Key'!$J$27,S564="Non Lead")),"Tier 4",IF((AND('Service Line Inventory'!M564='Dropdown Answer Key'!$B$25,'Service Line Inventory'!Q564='Dropdown Answer Key'!$M$25,O564='Dropdown Answer Key'!$G$27,S564="Non Lead")),"Tier 4",IF((AND('Service Line Inventory'!M564='Dropdown Answer Key'!$B$25,'Service Line Inventory'!Q564='Dropdown Answer Key'!$M$25,'Service Line Inventory'!P564='Dropdown Answer Key'!$J$27,S564="Non Lead")),"Tier 4","Tier 5"))))))))</f>
        <v>BLANK</v>
      </c>
      <c r="U564" s="101" t="str">
        <f t="shared" si="33"/>
        <v>NO</v>
      </c>
      <c r="V564" s="75" t="str">
        <f t="shared" si="34"/>
        <v>NO</v>
      </c>
      <c r="W564" s="75" t="str">
        <f t="shared" si="35"/>
        <v>NO</v>
      </c>
      <c r="X564" s="107"/>
      <c r="Y564" s="76"/>
      <c r="Z564" s="77"/>
    </row>
    <row r="565" spans="1:26" x14ac:dyDescent="0.3">
      <c r="A565" s="47">
        <v>126</v>
      </c>
      <c r="B565" s="73" t="s">
        <v>76</v>
      </c>
      <c r="C565" s="125" t="s">
        <v>735</v>
      </c>
      <c r="D565" s="73" t="s">
        <v>73</v>
      </c>
      <c r="E565" s="73" t="s">
        <v>81</v>
      </c>
      <c r="F565" s="73" t="s">
        <v>81</v>
      </c>
      <c r="G565" s="89" t="s">
        <v>986</v>
      </c>
      <c r="H565" s="94" t="s">
        <v>73</v>
      </c>
      <c r="I565" s="82" t="s">
        <v>72</v>
      </c>
      <c r="J565" s="74" t="s">
        <v>989</v>
      </c>
      <c r="K565" s="74" t="s">
        <v>989</v>
      </c>
      <c r="L565" s="94" t="str">
        <f t="shared" si="32"/>
        <v>Non Lead</v>
      </c>
      <c r="M565" s="110"/>
      <c r="N565" s="82"/>
      <c r="O565" s="82"/>
      <c r="P565" s="82"/>
      <c r="Q565" s="81"/>
      <c r="R565" s="82"/>
      <c r="S565" s="113" t="str">
        <f>IF(OR(B565="",$C$3="",$G$3=""),"ERROR",IF(AND(B565='Dropdown Answer Key'!$B$12,OR(E565="Lead",E565="U, May have L",E565="COM",E565="")),"Lead",IF(AND(B565='Dropdown Answer Key'!$B$12,OR(AND(E565="GALV",H565="Y"),AND(E565="GALV",H565="UN"),AND(E565="GALV",H565=""))),"GRR",IF(AND(B565='Dropdown Answer Key'!$B$12,E565="Unknown"),"Unknown SL",IF(AND(B565='Dropdown Answer Key'!$B$13,OR(F565="Lead",F565="U, May have L",F565="COM",F565="")),"Lead",IF(AND(B565='Dropdown Answer Key'!$B$13,OR(AND(F565="GALV",H565="Y"),AND(F565="GALV",H565="UN"),AND(F565="GALV",H565=""))),"GRR",IF(AND(B565='Dropdown Answer Key'!$B$13,F565="Unknown"),"Unknown SL",IF(AND(B565='Dropdown Answer Key'!$B$14,OR(E565="Lead",E565="U, May have L",E565="COM",E565="")),"Lead",IF(AND(B565='Dropdown Answer Key'!$B$14,OR(F565="Lead",F565="U, May have L",F565="COM",F565="")),"Lead",IF(AND(B565='Dropdown Answer Key'!$B$14,OR(AND(E565="GALV",H565="Y"),AND(E565="GALV",H565="UN"),AND(E565="GALV",H565=""),AND(F565="GALV",H565="Y"),AND(F565="GALV",H565="UN"),AND(F565="GALV",H565=""),AND(F565="GALV",I565="Y"),AND(F565="GALV",I565="UN"),AND(F565="GALV",I565=""))),"GRR",IF(AND(B565='Dropdown Answer Key'!$B$14,OR(E565="Unknown",F565="Unknown")),"Unknown SL","Non Lead")))))))))))</f>
        <v>Non Lead</v>
      </c>
      <c r="T565" s="114" t="str">
        <f>IF(OR(M565="",Q565="",S565="ERROR"),"BLANK",IF((AND(M565='Dropdown Answer Key'!$B$25,OR('Service Line Inventory'!S565="Lead",S565="Unknown SL"))),"Tier 1",IF(AND('Service Line Inventory'!M565='Dropdown Answer Key'!$B$26,OR('Service Line Inventory'!S565="Lead",S565="Unknown SL")),"Tier 2",IF(AND('Service Line Inventory'!M565='Dropdown Answer Key'!$B$27,OR('Service Line Inventory'!S565="Lead",S565="Unknown SL")),"Tier 2",IF('Service Line Inventory'!S565="GRR","Tier 3",IF((AND('Service Line Inventory'!M565='Dropdown Answer Key'!$B$25,'Service Line Inventory'!Q565='Dropdown Answer Key'!$M$25,O565='Dropdown Answer Key'!$G$27,'Service Line Inventory'!P565='Dropdown Answer Key'!$J$27,S565="Non Lead")),"Tier 4",IF((AND('Service Line Inventory'!M565='Dropdown Answer Key'!$B$25,'Service Line Inventory'!Q565='Dropdown Answer Key'!$M$25,O565='Dropdown Answer Key'!$G$27,S565="Non Lead")),"Tier 4",IF((AND('Service Line Inventory'!M565='Dropdown Answer Key'!$B$25,'Service Line Inventory'!Q565='Dropdown Answer Key'!$M$25,'Service Line Inventory'!P565='Dropdown Answer Key'!$J$27,S565="Non Lead")),"Tier 4","Tier 5"))))))))</f>
        <v>BLANK</v>
      </c>
      <c r="U565" s="115" t="str">
        <f t="shared" si="33"/>
        <v>NO</v>
      </c>
      <c r="V565" s="114" t="str">
        <f t="shared" si="34"/>
        <v>NO</v>
      </c>
      <c r="W565" s="114" t="str">
        <f t="shared" si="35"/>
        <v>NO</v>
      </c>
      <c r="X565" s="108"/>
      <c r="Y565" s="97"/>
      <c r="Z565" s="77"/>
    </row>
    <row r="566" spans="1:26" x14ac:dyDescent="0.3">
      <c r="A566" s="47">
        <v>130</v>
      </c>
      <c r="B566" s="73" t="s">
        <v>76</v>
      </c>
      <c r="C566" s="125" t="s">
        <v>736</v>
      </c>
      <c r="D566" s="73" t="s">
        <v>73</v>
      </c>
      <c r="E566" s="73" t="s">
        <v>81</v>
      </c>
      <c r="F566" s="73" t="s">
        <v>81</v>
      </c>
      <c r="G566" s="89" t="s">
        <v>986</v>
      </c>
      <c r="H566" s="94" t="s">
        <v>73</v>
      </c>
      <c r="I566" s="82" t="s">
        <v>72</v>
      </c>
      <c r="J566" s="74" t="s">
        <v>989</v>
      </c>
      <c r="K566" s="74" t="s">
        <v>989</v>
      </c>
      <c r="L566" s="93" t="str">
        <f t="shared" si="32"/>
        <v>Non Lead</v>
      </c>
      <c r="M566" s="109"/>
      <c r="N566" s="73"/>
      <c r="O566" s="73"/>
      <c r="P566" s="73"/>
      <c r="Q566" s="72"/>
      <c r="R566" s="73"/>
      <c r="S566" s="98" t="str">
        <f>IF(OR(B566="",$C$3="",$G$3=""),"ERROR",IF(AND(B566='Dropdown Answer Key'!$B$12,OR(E566="Lead",E566="U, May have L",E566="COM",E566="")),"Lead",IF(AND(B566='Dropdown Answer Key'!$B$12,OR(AND(E566="GALV",H566="Y"),AND(E566="GALV",H566="UN"),AND(E566="GALV",H566=""))),"GRR",IF(AND(B566='Dropdown Answer Key'!$B$12,E566="Unknown"),"Unknown SL",IF(AND(B566='Dropdown Answer Key'!$B$13,OR(F566="Lead",F566="U, May have L",F566="COM",F566="")),"Lead",IF(AND(B566='Dropdown Answer Key'!$B$13,OR(AND(F566="GALV",H566="Y"),AND(F566="GALV",H566="UN"),AND(F566="GALV",H566=""))),"GRR",IF(AND(B566='Dropdown Answer Key'!$B$13,F566="Unknown"),"Unknown SL",IF(AND(B566='Dropdown Answer Key'!$B$14,OR(E566="Lead",E566="U, May have L",E566="COM",E566="")),"Lead",IF(AND(B566='Dropdown Answer Key'!$B$14,OR(F566="Lead",F566="U, May have L",F566="COM",F566="")),"Lead",IF(AND(B566='Dropdown Answer Key'!$B$14,OR(AND(E566="GALV",H566="Y"),AND(E566="GALV",H566="UN"),AND(E566="GALV",H566=""),AND(F566="GALV",H566="Y"),AND(F566="GALV",H566="UN"),AND(F566="GALV",H566=""),AND(F566="GALV",I566="Y"),AND(F566="GALV",I566="UN"),AND(F566="GALV",I566=""))),"GRR",IF(AND(B566='Dropdown Answer Key'!$B$14,OR(E566="Unknown",F566="Unknown")),"Unknown SL","Non Lead")))))))))))</f>
        <v>Non Lead</v>
      </c>
      <c r="T566" s="75" t="str">
        <f>IF(OR(M566="",Q566="",S566="ERROR"),"BLANK",IF((AND(M566='Dropdown Answer Key'!$B$25,OR('Service Line Inventory'!S566="Lead",S566="Unknown SL"))),"Tier 1",IF(AND('Service Line Inventory'!M566='Dropdown Answer Key'!$B$26,OR('Service Line Inventory'!S566="Lead",S566="Unknown SL")),"Tier 2",IF(AND('Service Line Inventory'!M566='Dropdown Answer Key'!$B$27,OR('Service Line Inventory'!S566="Lead",S566="Unknown SL")),"Tier 2",IF('Service Line Inventory'!S566="GRR","Tier 3",IF((AND('Service Line Inventory'!M566='Dropdown Answer Key'!$B$25,'Service Line Inventory'!Q566='Dropdown Answer Key'!$M$25,O566='Dropdown Answer Key'!$G$27,'Service Line Inventory'!P566='Dropdown Answer Key'!$J$27,S566="Non Lead")),"Tier 4",IF((AND('Service Line Inventory'!M566='Dropdown Answer Key'!$B$25,'Service Line Inventory'!Q566='Dropdown Answer Key'!$M$25,O566='Dropdown Answer Key'!$G$27,S566="Non Lead")),"Tier 4",IF((AND('Service Line Inventory'!M566='Dropdown Answer Key'!$B$25,'Service Line Inventory'!Q566='Dropdown Answer Key'!$M$25,'Service Line Inventory'!P566='Dropdown Answer Key'!$J$27,S566="Non Lead")),"Tier 4","Tier 5"))))))))</f>
        <v>BLANK</v>
      </c>
      <c r="U566" s="101" t="str">
        <f t="shared" si="33"/>
        <v>NO</v>
      </c>
      <c r="V566" s="75" t="str">
        <f t="shared" si="34"/>
        <v>NO</v>
      </c>
      <c r="W566" s="75" t="str">
        <f t="shared" si="35"/>
        <v>NO</v>
      </c>
      <c r="X566" s="107"/>
      <c r="Y566" s="76"/>
      <c r="Z566" s="77"/>
    </row>
    <row r="567" spans="1:26" x14ac:dyDescent="0.3">
      <c r="A567" s="47">
        <v>132</v>
      </c>
      <c r="B567" s="73" t="s">
        <v>76</v>
      </c>
      <c r="C567" s="125" t="s">
        <v>737</v>
      </c>
      <c r="D567" s="73" t="s">
        <v>73</v>
      </c>
      <c r="E567" s="73" t="s">
        <v>81</v>
      </c>
      <c r="F567" s="73" t="s">
        <v>81</v>
      </c>
      <c r="G567" s="89" t="s">
        <v>986</v>
      </c>
      <c r="H567" s="94" t="s">
        <v>73</v>
      </c>
      <c r="I567" s="82" t="s">
        <v>72</v>
      </c>
      <c r="J567" s="74" t="s">
        <v>989</v>
      </c>
      <c r="K567" s="74" t="s">
        <v>989</v>
      </c>
      <c r="L567" s="94" t="str">
        <f t="shared" si="32"/>
        <v>Non Lead</v>
      </c>
      <c r="M567" s="110"/>
      <c r="N567" s="82"/>
      <c r="O567" s="82"/>
      <c r="P567" s="82"/>
      <c r="Q567" s="81"/>
      <c r="R567" s="82"/>
      <c r="S567" s="113" t="str">
        <f>IF(OR(B567="",$C$3="",$G$3=""),"ERROR",IF(AND(B567='Dropdown Answer Key'!$B$12,OR(E567="Lead",E567="U, May have L",E567="COM",E567="")),"Lead",IF(AND(B567='Dropdown Answer Key'!$B$12,OR(AND(E567="GALV",H567="Y"),AND(E567="GALV",H567="UN"),AND(E567="GALV",H567=""))),"GRR",IF(AND(B567='Dropdown Answer Key'!$B$12,E567="Unknown"),"Unknown SL",IF(AND(B567='Dropdown Answer Key'!$B$13,OR(F567="Lead",F567="U, May have L",F567="COM",F567="")),"Lead",IF(AND(B567='Dropdown Answer Key'!$B$13,OR(AND(F567="GALV",H567="Y"),AND(F567="GALV",H567="UN"),AND(F567="GALV",H567=""))),"GRR",IF(AND(B567='Dropdown Answer Key'!$B$13,F567="Unknown"),"Unknown SL",IF(AND(B567='Dropdown Answer Key'!$B$14,OR(E567="Lead",E567="U, May have L",E567="COM",E567="")),"Lead",IF(AND(B567='Dropdown Answer Key'!$B$14,OR(F567="Lead",F567="U, May have L",F567="COM",F567="")),"Lead",IF(AND(B567='Dropdown Answer Key'!$B$14,OR(AND(E567="GALV",H567="Y"),AND(E567="GALV",H567="UN"),AND(E567="GALV",H567=""),AND(F567="GALV",H567="Y"),AND(F567="GALV",H567="UN"),AND(F567="GALV",H567=""),AND(F567="GALV",I567="Y"),AND(F567="GALV",I567="UN"),AND(F567="GALV",I567=""))),"GRR",IF(AND(B567='Dropdown Answer Key'!$B$14,OR(E567="Unknown",F567="Unknown")),"Unknown SL","Non Lead")))))))))))</f>
        <v>Non Lead</v>
      </c>
      <c r="T567" s="114" t="str">
        <f>IF(OR(M567="",Q567="",S567="ERROR"),"BLANK",IF((AND(M567='Dropdown Answer Key'!$B$25,OR('Service Line Inventory'!S567="Lead",S567="Unknown SL"))),"Tier 1",IF(AND('Service Line Inventory'!M567='Dropdown Answer Key'!$B$26,OR('Service Line Inventory'!S567="Lead",S567="Unknown SL")),"Tier 2",IF(AND('Service Line Inventory'!M567='Dropdown Answer Key'!$B$27,OR('Service Line Inventory'!S567="Lead",S567="Unknown SL")),"Tier 2",IF('Service Line Inventory'!S567="GRR","Tier 3",IF((AND('Service Line Inventory'!M567='Dropdown Answer Key'!$B$25,'Service Line Inventory'!Q567='Dropdown Answer Key'!$M$25,O567='Dropdown Answer Key'!$G$27,'Service Line Inventory'!P567='Dropdown Answer Key'!$J$27,S567="Non Lead")),"Tier 4",IF((AND('Service Line Inventory'!M567='Dropdown Answer Key'!$B$25,'Service Line Inventory'!Q567='Dropdown Answer Key'!$M$25,O567='Dropdown Answer Key'!$G$27,S567="Non Lead")),"Tier 4",IF((AND('Service Line Inventory'!M567='Dropdown Answer Key'!$B$25,'Service Line Inventory'!Q567='Dropdown Answer Key'!$M$25,'Service Line Inventory'!P567='Dropdown Answer Key'!$J$27,S567="Non Lead")),"Tier 4","Tier 5"))))))))</f>
        <v>BLANK</v>
      </c>
      <c r="U567" s="115" t="str">
        <f t="shared" si="33"/>
        <v>NO</v>
      </c>
      <c r="V567" s="114" t="str">
        <f t="shared" si="34"/>
        <v>NO</v>
      </c>
      <c r="W567" s="114" t="str">
        <f t="shared" si="35"/>
        <v>NO</v>
      </c>
      <c r="X567" s="108"/>
      <c r="Y567" s="97"/>
      <c r="Z567" s="77"/>
    </row>
    <row r="568" spans="1:26" x14ac:dyDescent="0.3">
      <c r="A568" s="47">
        <v>135</v>
      </c>
      <c r="B568" s="73" t="s">
        <v>76</v>
      </c>
      <c r="C568" s="125" t="s">
        <v>738</v>
      </c>
      <c r="D568" s="73" t="s">
        <v>73</v>
      </c>
      <c r="E568" s="73" t="s">
        <v>81</v>
      </c>
      <c r="F568" s="73" t="s">
        <v>81</v>
      </c>
      <c r="G568" s="89" t="s">
        <v>986</v>
      </c>
      <c r="H568" s="94" t="s">
        <v>73</v>
      </c>
      <c r="I568" s="82" t="s">
        <v>72</v>
      </c>
      <c r="J568" s="74" t="s">
        <v>989</v>
      </c>
      <c r="K568" s="74" t="s">
        <v>989</v>
      </c>
      <c r="L568" s="93" t="str">
        <f t="shared" si="32"/>
        <v>Non Lead</v>
      </c>
      <c r="M568" s="109"/>
      <c r="N568" s="73"/>
      <c r="O568" s="73"/>
      <c r="P568" s="73"/>
      <c r="Q568" s="72"/>
      <c r="R568" s="73"/>
      <c r="S568" s="98" t="str">
        <f>IF(OR(B568="",$C$3="",$G$3=""),"ERROR",IF(AND(B568='Dropdown Answer Key'!$B$12,OR(E568="Lead",E568="U, May have L",E568="COM",E568="")),"Lead",IF(AND(B568='Dropdown Answer Key'!$B$12,OR(AND(E568="GALV",H568="Y"),AND(E568="GALV",H568="UN"),AND(E568="GALV",H568=""))),"GRR",IF(AND(B568='Dropdown Answer Key'!$B$12,E568="Unknown"),"Unknown SL",IF(AND(B568='Dropdown Answer Key'!$B$13,OR(F568="Lead",F568="U, May have L",F568="COM",F568="")),"Lead",IF(AND(B568='Dropdown Answer Key'!$B$13,OR(AND(F568="GALV",H568="Y"),AND(F568="GALV",H568="UN"),AND(F568="GALV",H568=""))),"GRR",IF(AND(B568='Dropdown Answer Key'!$B$13,F568="Unknown"),"Unknown SL",IF(AND(B568='Dropdown Answer Key'!$B$14,OR(E568="Lead",E568="U, May have L",E568="COM",E568="")),"Lead",IF(AND(B568='Dropdown Answer Key'!$B$14,OR(F568="Lead",F568="U, May have L",F568="COM",F568="")),"Lead",IF(AND(B568='Dropdown Answer Key'!$B$14,OR(AND(E568="GALV",H568="Y"),AND(E568="GALV",H568="UN"),AND(E568="GALV",H568=""),AND(F568="GALV",H568="Y"),AND(F568="GALV",H568="UN"),AND(F568="GALV",H568=""),AND(F568="GALV",I568="Y"),AND(F568="GALV",I568="UN"),AND(F568="GALV",I568=""))),"GRR",IF(AND(B568='Dropdown Answer Key'!$B$14,OR(E568="Unknown",F568="Unknown")),"Unknown SL","Non Lead")))))))))))</f>
        <v>Non Lead</v>
      </c>
      <c r="T568" s="75" t="str">
        <f>IF(OR(M568="",Q568="",S568="ERROR"),"BLANK",IF((AND(M568='Dropdown Answer Key'!$B$25,OR('Service Line Inventory'!S568="Lead",S568="Unknown SL"))),"Tier 1",IF(AND('Service Line Inventory'!M568='Dropdown Answer Key'!$B$26,OR('Service Line Inventory'!S568="Lead",S568="Unknown SL")),"Tier 2",IF(AND('Service Line Inventory'!M568='Dropdown Answer Key'!$B$27,OR('Service Line Inventory'!S568="Lead",S568="Unknown SL")),"Tier 2",IF('Service Line Inventory'!S568="GRR","Tier 3",IF((AND('Service Line Inventory'!M568='Dropdown Answer Key'!$B$25,'Service Line Inventory'!Q568='Dropdown Answer Key'!$M$25,O568='Dropdown Answer Key'!$G$27,'Service Line Inventory'!P568='Dropdown Answer Key'!$J$27,S568="Non Lead")),"Tier 4",IF((AND('Service Line Inventory'!M568='Dropdown Answer Key'!$B$25,'Service Line Inventory'!Q568='Dropdown Answer Key'!$M$25,O568='Dropdown Answer Key'!$G$27,S568="Non Lead")),"Tier 4",IF((AND('Service Line Inventory'!M568='Dropdown Answer Key'!$B$25,'Service Line Inventory'!Q568='Dropdown Answer Key'!$M$25,'Service Line Inventory'!P568='Dropdown Answer Key'!$J$27,S568="Non Lead")),"Tier 4","Tier 5"))))))))</f>
        <v>BLANK</v>
      </c>
      <c r="U568" s="101" t="str">
        <f t="shared" si="33"/>
        <v>NO</v>
      </c>
      <c r="V568" s="75" t="str">
        <f t="shared" si="34"/>
        <v>NO</v>
      </c>
      <c r="W568" s="75" t="str">
        <f t="shared" si="35"/>
        <v>NO</v>
      </c>
      <c r="X568" s="107"/>
      <c r="Y568" s="76"/>
      <c r="Z568" s="77"/>
    </row>
    <row r="569" spans="1:26" x14ac:dyDescent="0.3">
      <c r="A569" s="47">
        <v>138</v>
      </c>
      <c r="B569" s="73" t="s">
        <v>76</v>
      </c>
      <c r="C569" s="125" t="s">
        <v>739</v>
      </c>
      <c r="D569" s="73" t="s">
        <v>73</v>
      </c>
      <c r="E569" s="73" t="s">
        <v>81</v>
      </c>
      <c r="F569" s="73" t="s">
        <v>81</v>
      </c>
      <c r="G569" s="89" t="s">
        <v>986</v>
      </c>
      <c r="H569" s="94" t="s">
        <v>73</v>
      </c>
      <c r="I569" s="82" t="s">
        <v>72</v>
      </c>
      <c r="J569" s="74" t="s">
        <v>989</v>
      </c>
      <c r="K569" s="74" t="s">
        <v>989</v>
      </c>
      <c r="L569" s="94" t="str">
        <f t="shared" si="32"/>
        <v>Non Lead</v>
      </c>
      <c r="M569" s="110"/>
      <c r="N569" s="82"/>
      <c r="O569" s="82"/>
      <c r="P569" s="82"/>
      <c r="Q569" s="81"/>
      <c r="R569" s="82"/>
      <c r="S569" s="113" t="str">
        <f>IF(OR(B569="",$C$3="",$G$3=""),"ERROR",IF(AND(B569='Dropdown Answer Key'!$B$12,OR(E569="Lead",E569="U, May have L",E569="COM",E569="")),"Lead",IF(AND(B569='Dropdown Answer Key'!$B$12,OR(AND(E569="GALV",H569="Y"),AND(E569="GALV",H569="UN"),AND(E569="GALV",H569=""))),"GRR",IF(AND(B569='Dropdown Answer Key'!$B$12,E569="Unknown"),"Unknown SL",IF(AND(B569='Dropdown Answer Key'!$B$13,OR(F569="Lead",F569="U, May have L",F569="COM",F569="")),"Lead",IF(AND(B569='Dropdown Answer Key'!$B$13,OR(AND(F569="GALV",H569="Y"),AND(F569="GALV",H569="UN"),AND(F569="GALV",H569=""))),"GRR",IF(AND(B569='Dropdown Answer Key'!$B$13,F569="Unknown"),"Unknown SL",IF(AND(B569='Dropdown Answer Key'!$B$14,OR(E569="Lead",E569="U, May have L",E569="COM",E569="")),"Lead",IF(AND(B569='Dropdown Answer Key'!$B$14,OR(F569="Lead",F569="U, May have L",F569="COM",F569="")),"Lead",IF(AND(B569='Dropdown Answer Key'!$B$14,OR(AND(E569="GALV",H569="Y"),AND(E569="GALV",H569="UN"),AND(E569="GALV",H569=""),AND(F569="GALV",H569="Y"),AND(F569="GALV",H569="UN"),AND(F569="GALV",H569=""),AND(F569="GALV",I569="Y"),AND(F569="GALV",I569="UN"),AND(F569="GALV",I569=""))),"GRR",IF(AND(B569='Dropdown Answer Key'!$B$14,OR(E569="Unknown",F569="Unknown")),"Unknown SL","Non Lead")))))))))))</f>
        <v>Non Lead</v>
      </c>
      <c r="T569" s="114" t="str">
        <f>IF(OR(M569="",Q569="",S569="ERROR"),"BLANK",IF((AND(M569='Dropdown Answer Key'!$B$25,OR('Service Line Inventory'!S569="Lead",S569="Unknown SL"))),"Tier 1",IF(AND('Service Line Inventory'!M569='Dropdown Answer Key'!$B$26,OR('Service Line Inventory'!S569="Lead",S569="Unknown SL")),"Tier 2",IF(AND('Service Line Inventory'!M569='Dropdown Answer Key'!$B$27,OR('Service Line Inventory'!S569="Lead",S569="Unknown SL")),"Tier 2",IF('Service Line Inventory'!S569="GRR","Tier 3",IF((AND('Service Line Inventory'!M569='Dropdown Answer Key'!$B$25,'Service Line Inventory'!Q569='Dropdown Answer Key'!$M$25,O569='Dropdown Answer Key'!$G$27,'Service Line Inventory'!P569='Dropdown Answer Key'!$J$27,S569="Non Lead")),"Tier 4",IF((AND('Service Line Inventory'!M569='Dropdown Answer Key'!$B$25,'Service Line Inventory'!Q569='Dropdown Answer Key'!$M$25,O569='Dropdown Answer Key'!$G$27,S569="Non Lead")),"Tier 4",IF((AND('Service Line Inventory'!M569='Dropdown Answer Key'!$B$25,'Service Line Inventory'!Q569='Dropdown Answer Key'!$M$25,'Service Line Inventory'!P569='Dropdown Answer Key'!$J$27,S569="Non Lead")),"Tier 4","Tier 5"))))))))</f>
        <v>BLANK</v>
      </c>
      <c r="U569" s="115" t="str">
        <f t="shared" si="33"/>
        <v>NO</v>
      </c>
      <c r="V569" s="114" t="str">
        <f t="shared" si="34"/>
        <v>NO</v>
      </c>
      <c r="W569" s="114" t="str">
        <f t="shared" si="35"/>
        <v>NO</v>
      </c>
      <c r="X569" s="108"/>
      <c r="Y569" s="97"/>
      <c r="Z569" s="77"/>
    </row>
    <row r="570" spans="1:26" x14ac:dyDescent="0.3">
      <c r="A570" s="47">
        <v>140</v>
      </c>
      <c r="B570" s="73" t="s">
        <v>76</v>
      </c>
      <c r="C570" s="125" t="s">
        <v>740</v>
      </c>
      <c r="D570" s="73" t="s">
        <v>73</v>
      </c>
      <c r="E570" s="73" t="s">
        <v>81</v>
      </c>
      <c r="F570" s="73" t="s">
        <v>81</v>
      </c>
      <c r="G570" s="89" t="s">
        <v>986</v>
      </c>
      <c r="H570" s="94" t="s">
        <v>73</v>
      </c>
      <c r="I570" s="82" t="s">
        <v>72</v>
      </c>
      <c r="J570" s="74" t="s">
        <v>989</v>
      </c>
      <c r="K570" s="74" t="s">
        <v>989</v>
      </c>
      <c r="L570" s="93" t="str">
        <f t="shared" si="32"/>
        <v>Non Lead</v>
      </c>
      <c r="M570" s="109"/>
      <c r="N570" s="73"/>
      <c r="O570" s="73"/>
      <c r="P570" s="73"/>
      <c r="Q570" s="72"/>
      <c r="R570" s="73"/>
      <c r="S570" s="98" t="str">
        <f>IF(OR(B570="",$C$3="",$G$3=""),"ERROR",IF(AND(B570='Dropdown Answer Key'!$B$12,OR(E570="Lead",E570="U, May have L",E570="COM",E570="")),"Lead",IF(AND(B570='Dropdown Answer Key'!$B$12,OR(AND(E570="GALV",H570="Y"),AND(E570="GALV",H570="UN"),AND(E570="GALV",H570=""))),"GRR",IF(AND(B570='Dropdown Answer Key'!$B$12,E570="Unknown"),"Unknown SL",IF(AND(B570='Dropdown Answer Key'!$B$13,OR(F570="Lead",F570="U, May have L",F570="COM",F570="")),"Lead",IF(AND(B570='Dropdown Answer Key'!$B$13,OR(AND(F570="GALV",H570="Y"),AND(F570="GALV",H570="UN"),AND(F570="GALV",H570=""))),"GRR",IF(AND(B570='Dropdown Answer Key'!$B$13,F570="Unknown"),"Unknown SL",IF(AND(B570='Dropdown Answer Key'!$B$14,OR(E570="Lead",E570="U, May have L",E570="COM",E570="")),"Lead",IF(AND(B570='Dropdown Answer Key'!$B$14,OR(F570="Lead",F570="U, May have L",F570="COM",F570="")),"Lead",IF(AND(B570='Dropdown Answer Key'!$B$14,OR(AND(E570="GALV",H570="Y"),AND(E570="GALV",H570="UN"),AND(E570="GALV",H570=""),AND(F570="GALV",H570="Y"),AND(F570="GALV",H570="UN"),AND(F570="GALV",H570=""),AND(F570="GALV",I570="Y"),AND(F570="GALV",I570="UN"),AND(F570="GALV",I570=""))),"GRR",IF(AND(B570='Dropdown Answer Key'!$B$14,OR(E570="Unknown",F570="Unknown")),"Unknown SL","Non Lead")))))))))))</f>
        <v>Non Lead</v>
      </c>
      <c r="T570" s="75" t="str">
        <f>IF(OR(M570="",Q570="",S570="ERROR"),"BLANK",IF((AND(M570='Dropdown Answer Key'!$B$25,OR('Service Line Inventory'!S570="Lead",S570="Unknown SL"))),"Tier 1",IF(AND('Service Line Inventory'!M570='Dropdown Answer Key'!$B$26,OR('Service Line Inventory'!S570="Lead",S570="Unknown SL")),"Tier 2",IF(AND('Service Line Inventory'!M570='Dropdown Answer Key'!$B$27,OR('Service Line Inventory'!S570="Lead",S570="Unknown SL")),"Tier 2",IF('Service Line Inventory'!S570="GRR","Tier 3",IF((AND('Service Line Inventory'!M570='Dropdown Answer Key'!$B$25,'Service Line Inventory'!Q570='Dropdown Answer Key'!$M$25,O570='Dropdown Answer Key'!$G$27,'Service Line Inventory'!P570='Dropdown Answer Key'!$J$27,S570="Non Lead")),"Tier 4",IF((AND('Service Line Inventory'!M570='Dropdown Answer Key'!$B$25,'Service Line Inventory'!Q570='Dropdown Answer Key'!$M$25,O570='Dropdown Answer Key'!$G$27,S570="Non Lead")),"Tier 4",IF((AND('Service Line Inventory'!M570='Dropdown Answer Key'!$B$25,'Service Line Inventory'!Q570='Dropdown Answer Key'!$M$25,'Service Line Inventory'!P570='Dropdown Answer Key'!$J$27,S570="Non Lead")),"Tier 4","Tier 5"))))))))</f>
        <v>BLANK</v>
      </c>
      <c r="U570" s="101" t="str">
        <f t="shared" si="33"/>
        <v>NO</v>
      </c>
      <c r="V570" s="75" t="str">
        <f t="shared" si="34"/>
        <v>NO</v>
      </c>
      <c r="W570" s="75" t="str">
        <f t="shared" si="35"/>
        <v>NO</v>
      </c>
      <c r="X570" s="107"/>
      <c r="Y570" s="76"/>
      <c r="Z570" s="77"/>
    </row>
    <row r="571" spans="1:26" x14ac:dyDescent="0.3">
      <c r="A571" s="47">
        <v>145</v>
      </c>
      <c r="B571" s="73" t="s">
        <v>76</v>
      </c>
      <c r="C571" s="125" t="s">
        <v>741</v>
      </c>
      <c r="D571" s="73" t="s">
        <v>73</v>
      </c>
      <c r="E571" s="73" t="s">
        <v>81</v>
      </c>
      <c r="F571" s="73" t="s">
        <v>81</v>
      </c>
      <c r="G571" s="89" t="s">
        <v>986</v>
      </c>
      <c r="H571" s="94" t="s">
        <v>73</v>
      </c>
      <c r="I571" s="82" t="s">
        <v>72</v>
      </c>
      <c r="J571" s="74" t="s">
        <v>989</v>
      </c>
      <c r="K571" s="74" t="s">
        <v>989</v>
      </c>
      <c r="L571" s="94" t="str">
        <f t="shared" si="32"/>
        <v>Non Lead</v>
      </c>
      <c r="M571" s="110"/>
      <c r="N571" s="82"/>
      <c r="O571" s="82"/>
      <c r="P571" s="82"/>
      <c r="Q571" s="81"/>
      <c r="R571" s="82"/>
      <c r="S571" s="113" t="str">
        <f>IF(OR(B571="",$C$3="",$G$3=""),"ERROR",IF(AND(B571='Dropdown Answer Key'!$B$12,OR(E571="Lead",E571="U, May have L",E571="COM",E571="")),"Lead",IF(AND(B571='Dropdown Answer Key'!$B$12,OR(AND(E571="GALV",H571="Y"),AND(E571="GALV",H571="UN"),AND(E571="GALV",H571=""))),"GRR",IF(AND(B571='Dropdown Answer Key'!$B$12,E571="Unknown"),"Unknown SL",IF(AND(B571='Dropdown Answer Key'!$B$13,OR(F571="Lead",F571="U, May have L",F571="COM",F571="")),"Lead",IF(AND(B571='Dropdown Answer Key'!$B$13,OR(AND(F571="GALV",H571="Y"),AND(F571="GALV",H571="UN"),AND(F571="GALV",H571=""))),"GRR",IF(AND(B571='Dropdown Answer Key'!$B$13,F571="Unknown"),"Unknown SL",IF(AND(B571='Dropdown Answer Key'!$B$14,OR(E571="Lead",E571="U, May have L",E571="COM",E571="")),"Lead",IF(AND(B571='Dropdown Answer Key'!$B$14,OR(F571="Lead",F571="U, May have L",F571="COM",F571="")),"Lead",IF(AND(B571='Dropdown Answer Key'!$B$14,OR(AND(E571="GALV",H571="Y"),AND(E571="GALV",H571="UN"),AND(E571="GALV",H571=""),AND(F571="GALV",H571="Y"),AND(F571="GALV",H571="UN"),AND(F571="GALV",H571=""),AND(F571="GALV",I571="Y"),AND(F571="GALV",I571="UN"),AND(F571="GALV",I571=""))),"GRR",IF(AND(B571='Dropdown Answer Key'!$B$14,OR(E571="Unknown",F571="Unknown")),"Unknown SL","Non Lead")))))))))))</f>
        <v>Non Lead</v>
      </c>
      <c r="T571" s="114" t="str">
        <f>IF(OR(M571="",Q571="",S571="ERROR"),"BLANK",IF((AND(M571='Dropdown Answer Key'!$B$25,OR('Service Line Inventory'!S571="Lead",S571="Unknown SL"))),"Tier 1",IF(AND('Service Line Inventory'!M571='Dropdown Answer Key'!$B$26,OR('Service Line Inventory'!S571="Lead",S571="Unknown SL")),"Tier 2",IF(AND('Service Line Inventory'!M571='Dropdown Answer Key'!$B$27,OR('Service Line Inventory'!S571="Lead",S571="Unknown SL")),"Tier 2",IF('Service Line Inventory'!S571="GRR","Tier 3",IF((AND('Service Line Inventory'!M571='Dropdown Answer Key'!$B$25,'Service Line Inventory'!Q571='Dropdown Answer Key'!$M$25,O571='Dropdown Answer Key'!$G$27,'Service Line Inventory'!P571='Dropdown Answer Key'!$J$27,S571="Non Lead")),"Tier 4",IF((AND('Service Line Inventory'!M571='Dropdown Answer Key'!$B$25,'Service Line Inventory'!Q571='Dropdown Answer Key'!$M$25,O571='Dropdown Answer Key'!$G$27,S571="Non Lead")),"Tier 4",IF((AND('Service Line Inventory'!M571='Dropdown Answer Key'!$B$25,'Service Line Inventory'!Q571='Dropdown Answer Key'!$M$25,'Service Line Inventory'!P571='Dropdown Answer Key'!$J$27,S571="Non Lead")),"Tier 4","Tier 5"))))))))</f>
        <v>BLANK</v>
      </c>
      <c r="U571" s="115" t="str">
        <f t="shared" si="33"/>
        <v>NO</v>
      </c>
      <c r="V571" s="114" t="str">
        <f t="shared" si="34"/>
        <v>NO</v>
      </c>
      <c r="W571" s="114" t="str">
        <f t="shared" si="35"/>
        <v>NO</v>
      </c>
      <c r="X571" s="108"/>
      <c r="Y571" s="97"/>
      <c r="Z571" s="77"/>
    </row>
    <row r="572" spans="1:26" x14ac:dyDescent="0.3">
      <c r="A572" s="47">
        <v>147</v>
      </c>
      <c r="B572" s="73" t="s">
        <v>76</v>
      </c>
      <c r="C572" s="125" t="s">
        <v>742</v>
      </c>
      <c r="D572" s="73" t="s">
        <v>73</v>
      </c>
      <c r="E572" s="73" t="s">
        <v>81</v>
      </c>
      <c r="F572" s="73" t="s">
        <v>81</v>
      </c>
      <c r="G572" s="89" t="s">
        <v>986</v>
      </c>
      <c r="H572" s="94" t="s">
        <v>73</v>
      </c>
      <c r="I572" s="82" t="s">
        <v>72</v>
      </c>
      <c r="J572" s="74" t="s">
        <v>989</v>
      </c>
      <c r="K572" s="74" t="s">
        <v>989</v>
      </c>
      <c r="L572" s="93" t="str">
        <f t="shared" si="32"/>
        <v>Non Lead</v>
      </c>
      <c r="M572" s="109"/>
      <c r="N572" s="73"/>
      <c r="O572" s="73"/>
      <c r="P572" s="73"/>
      <c r="Q572" s="72"/>
      <c r="R572" s="73"/>
      <c r="S572" s="98" t="str">
        <f>IF(OR(B572="",$C$3="",$G$3=""),"ERROR",IF(AND(B572='Dropdown Answer Key'!$B$12,OR(E572="Lead",E572="U, May have L",E572="COM",E572="")),"Lead",IF(AND(B572='Dropdown Answer Key'!$B$12,OR(AND(E572="GALV",H572="Y"),AND(E572="GALV",H572="UN"),AND(E572="GALV",H572=""))),"GRR",IF(AND(B572='Dropdown Answer Key'!$B$12,E572="Unknown"),"Unknown SL",IF(AND(B572='Dropdown Answer Key'!$B$13,OR(F572="Lead",F572="U, May have L",F572="COM",F572="")),"Lead",IF(AND(B572='Dropdown Answer Key'!$B$13,OR(AND(F572="GALV",H572="Y"),AND(F572="GALV",H572="UN"),AND(F572="GALV",H572=""))),"GRR",IF(AND(B572='Dropdown Answer Key'!$B$13,F572="Unknown"),"Unknown SL",IF(AND(B572='Dropdown Answer Key'!$B$14,OR(E572="Lead",E572="U, May have L",E572="COM",E572="")),"Lead",IF(AND(B572='Dropdown Answer Key'!$B$14,OR(F572="Lead",F572="U, May have L",F572="COM",F572="")),"Lead",IF(AND(B572='Dropdown Answer Key'!$B$14,OR(AND(E572="GALV",H572="Y"),AND(E572="GALV",H572="UN"),AND(E572="GALV",H572=""),AND(F572="GALV",H572="Y"),AND(F572="GALV",H572="UN"),AND(F572="GALV",H572=""),AND(F572="GALV",I572="Y"),AND(F572="GALV",I572="UN"),AND(F572="GALV",I572=""))),"GRR",IF(AND(B572='Dropdown Answer Key'!$B$14,OR(E572="Unknown",F572="Unknown")),"Unknown SL","Non Lead")))))))))))</f>
        <v>Non Lead</v>
      </c>
      <c r="T572" s="75" t="str">
        <f>IF(OR(M572="",Q572="",S572="ERROR"),"BLANK",IF((AND(M572='Dropdown Answer Key'!$B$25,OR('Service Line Inventory'!S572="Lead",S572="Unknown SL"))),"Tier 1",IF(AND('Service Line Inventory'!M572='Dropdown Answer Key'!$B$26,OR('Service Line Inventory'!S572="Lead",S572="Unknown SL")),"Tier 2",IF(AND('Service Line Inventory'!M572='Dropdown Answer Key'!$B$27,OR('Service Line Inventory'!S572="Lead",S572="Unknown SL")),"Tier 2",IF('Service Line Inventory'!S572="GRR","Tier 3",IF((AND('Service Line Inventory'!M572='Dropdown Answer Key'!$B$25,'Service Line Inventory'!Q572='Dropdown Answer Key'!$M$25,O572='Dropdown Answer Key'!$G$27,'Service Line Inventory'!P572='Dropdown Answer Key'!$J$27,S572="Non Lead")),"Tier 4",IF((AND('Service Line Inventory'!M572='Dropdown Answer Key'!$B$25,'Service Line Inventory'!Q572='Dropdown Answer Key'!$M$25,O572='Dropdown Answer Key'!$G$27,S572="Non Lead")),"Tier 4",IF((AND('Service Line Inventory'!M572='Dropdown Answer Key'!$B$25,'Service Line Inventory'!Q572='Dropdown Answer Key'!$M$25,'Service Line Inventory'!P572='Dropdown Answer Key'!$J$27,S572="Non Lead")),"Tier 4","Tier 5"))))))))</f>
        <v>BLANK</v>
      </c>
      <c r="U572" s="101" t="str">
        <f t="shared" si="33"/>
        <v>NO</v>
      </c>
      <c r="V572" s="75" t="str">
        <f t="shared" si="34"/>
        <v>NO</v>
      </c>
      <c r="W572" s="75" t="str">
        <f t="shared" si="35"/>
        <v>NO</v>
      </c>
      <c r="X572" s="107"/>
      <c r="Y572" s="76"/>
      <c r="Z572" s="77"/>
    </row>
    <row r="573" spans="1:26" x14ac:dyDescent="0.3">
      <c r="A573" s="47">
        <v>150</v>
      </c>
      <c r="B573" s="73" t="s">
        <v>76</v>
      </c>
      <c r="C573" s="125" t="s">
        <v>743</v>
      </c>
      <c r="D573" s="73" t="s">
        <v>73</v>
      </c>
      <c r="E573" s="73" t="s">
        <v>81</v>
      </c>
      <c r="F573" s="73" t="s">
        <v>81</v>
      </c>
      <c r="G573" s="89" t="s">
        <v>986</v>
      </c>
      <c r="H573" s="94" t="s">
        <v>73</v>
      </c>
      <c r="I573" s="82" t="s">
        <v>72</v>
      </c>
      <c r="J573" s="74" t="s">
        <v>989</v>
      </c>
      <c r="K573" s="74" t="s">
        <v>989</v>
      </c>
      <c r="L573" s="94" t="str">
        <f t="shared" si="32"/>
        <v>Non Lead</v>
      </c>
      <c r="M573" s="110"/>
      <c r="N573" s="82"/>
      <c r="O573" s="82"/>
      <c r="P573" s="82"/>
      <c r="Q573" s="81"/>
      <c r="R573" s="82"/>
      <c r="S573" s="113" t="str">
        <f>IF(OR(B573="",$C$3="",$G$3=""),"ERROR",IF(AND(B573='Dropdown Answer Key'!$B$12,OR(E573="Lead",E573="U, May have L",E573="COM",E573="")),"Lead",IF(AND(B573='Dropdown Answer Key'!$B$12,OR(AND(E573="GALV",H573="Y"),AND(E573="GALV",H573="UN"),AND(E573="GALV",H573=""))),"GRR",IF(AND(B573='Dropdown Answer Key'!$B$12,E573="Unknown"),"Unknown SL",IF(AND(B573='Dropdown Answer Key'!$B$13,OR(F573="Lead",F573="U, May have L",F573="COM",F573="")),"Lead",IF(AND(B573='Dropdown Answer Key'!$B$13,OR(AND(F573="GALV",H573="Y"),AND(F573="GALV",H573="UN"),AND(F573="GALV",H573=""))),"GRR",IF(AND(B573='Dropdown Answer Key'!$B$13,F573="Unknown"),"Unknown SL",IF(AND(B573='Dropdown Answer Key'!$B$14,OR(E573="Lead",E573="U, May have L",E573="COM",E573="")),"Lead",IF(AND(B573='Dropdown Answer Key'!$B$14,OR(F573="Lead",F573="U, May have L",F573="COM",F573="")),"Lead",IF(AND(B573='Dropdown Answer Key'!$B$14,OR(AND(E573="GALV",H573="Y"),AND(E573="GALV",H573="UN"),AND(E573="GALV",H573=""),AND(F573="GALV",H573="Y"),AND(F573="GALV",H573="UN"),AND(F573="GALV",H573=""),AND(F573="GALV",I573="Y"),AND(F573="GALV",I573="UN"),AND(F573="GALV",I573=""))),"GRR",IF(AND(B573='Dropdown Answer Key'!$B$14,OR(E573="Unknown",F573="Unknown")),"Unknown SL","Non Lead")))))))))))</f>
        <v>Non Lead</v>
      </c>
      <c r="T573" s="114" t="str">
        <f>IF(OR(M573="",Q573="",S573="ERROR"),"BLANK",IF((AND(M573='Dropdown Answer Key'!$B$25,OR('Service Line Inventory'!S573="Lead",S573="Unknown SL"))),"Tier 1",IF(AND('Service Line Inventory'!M573='Dropdown Answer Key'!$B$26,OR('Service Line Inventory'!S573="Lead",S573="Unknown SL")),"Tier 2",IF(AND('Service Line Inventory'!M573='Dropdown Answer Key'!$B$27,OR('Service Line Inventory'!S573="Lead",S573="Unknown SL")),"Tier 2",IF('Service Line Inventory'!S573="GRR","Tier 3",IF((AND('Service Line Inventory'!M573='Dropdown Answer Key'!$B$25,'Service Line Inventory'!Q573='Dropdown Answer Key'!$M$25,O573='Dropdown Answer Key'!$G$27,'Service Line Inventory'!P573='Dropdown Answer Key'!$J$27,S573="Non Lead")),"Tier 4",IF((AND('Service Line Inventory'!M573='Dropdown Answer Key'!$B$25,'Service Line Inventory'!Q573='Dropdown Answer Key'!$M$25,O573='Dropdown Answer Key'!$G$27,S573="Non Lead")),"Tier 4",IF((AND('Service Line Inventory'!M573='Dropdown Answer Key'!$B$25,'Service Line Inventory'!Q573='Dropdown Answer Key'!$M$25,'Service Line Inventory'!P573='Dropdown Answer Key'!$J$27,S573="Non Lead")),"Tier 4","Tier 5"))))))))</f>
        <v>BLANK</v>
      </c>
      <c r="U573" s="115" t="str">
        <f t="shared" si="33"/>
        <v>NO</v>
      </c>
      <c r="V573" s="114" t="str">
        <f t="shared" si="34"/>
        <v>NO</v>
      </c>
      <c r="W573" s="114" t="str">
        <f t="shared" si="35"/>
        <v>NO</v>
      </c>
      <c r="X573" s="108"/>
      <c r="Y573" s="97"/>
      <c r="Z573" s="77"/>
    </row>
    <row r="574" spans="1:26" x14ac:dyDescent="0.3">
      <c r="A574" s="47">
        <v>152</v>
      </c>
      <c r="B574" s="73" t="s">
        <v>76</v>
      </c>
      <c r="C574" s="125" t="s">
        <v>744</v>
      </c>
      <c r="D574" s="73" t="s">
        <v>73</v>
      </c>
      <c r="E574" s="73" t="s">
        <v>81</v>
      </c>
      <c r="F574" s="73" t="s">
        <v>81</v>
      </c>
      <c r="G574" s="89" t="s">
        <v>986</v>
      </c>
      <c r="H574" s="94" t="s">
        <v>73</v>
      </c>
      <c r="I574" s="82" t="s">
        <v>72</v>
      </c>
      <c r="J574" s="74" t="s">
        <v>989</v>
      </c>
      <c r="K574" s="74" t="s">
        <v>989</v>
      </c>
      <c r="L574" s="93" t="str">
        <f t="shared" si="32"/>
        <v>Non Lead</v>
      </c>
      <c r="M574" s="109"/>
      <c r="N574" s="73"/>
      <c r="O574" s="73"/>
      <c r="P574" s="73"/>
      <c r="Q574" s="72"/>
      <c r="R574" s="73"/>
      <c r="S574" s="98" t="str">
        <f>IF(OR(B574="",$C$3="",$G$3=""),"ERROR",IF(AND(B574='Dropdown Answer Key'!$B$12,OR(E574="Lead",E574="U, May have L",E574="COM",E574="")),"Lead",IF(AND(B574='Dropdown Answer Key'!$B$12,OR(AND(E574="GALV",H574="Y"),AND(E574="GALV",H574="UN"),AND(E574="GALV",H574=""))),"GRR",IF(AND(B574='Dropdown Answer Key'!$B$12,E574="Unknown"),"Unknown SL",IF(AND(B574='Dropdown Answer Key'!$B$13,OR(F574="Lead",F574="U, May have L",F574="COM",F574="")),"Lead",IF(AND(B574='Dropdown Answer Key'!$B$13,OR(AND(F574="GALV",H574="Y"),AND(F574="GALV",H574="UN"),AND(F574="GALV",H574=""))),"GRR",IF(AND(B574='Dropdown Answer Key'!$B$13,F574="Unknown"),"Unknown SL",IF(AND(B574='Dropdown Answer Key'!$B$14,OR(E574="Lead",E574="U, May have L",E574="COM",E574="")),"Lead",IF(AND(B574='Dropdown Answer Key'!$B$14,OR(F574="Lead",F574="U, May have L",F574="COM",F574="")),"Lead",IF(AND(B574='Dropdown Answer Key'!$B$14,OR(AND(E574="GALV",H574="Y"),AND(E574="GALV",H574="UN"),AND(E574="GALV",H574=""),AND(F574="GALV",H574="Y"),AND(F574="GALV",H574="UN"),AND(F574="GALV",H574=""),AND(F574="GALV",I574="Y"),AND(F574="GALV",I574="UN"),AND(F574="GALV",I574=""))),"GRR",IF(AND(B574='Dropdown Answer Key'!$B$14,OR(E574="Unknown",F574="Unknown")),"Unknown SL","Non Lead")))))))))))</f>
        <v>Non Lead</v>
      </c>
      <c r="T574" s="75" t="str">
        <f>IF(OR(M574="",Q574="",S574="ERROR"),"BLANK",IF((AND(M574='Dropdown Answer Key'!$B$25,OR('Service Line Inventory'!S574="Lead",S574="Unknown SL"))),"Tier 1",IF(AND('Service Line Inventory'!M574='Dropdown Answer Key'!$B$26,OR('Service Line Inventory'!S574="Lead",S574="Unknown SL")),"Tier 2",IF(AND('Service Line Inventory'!M574='Dropdown Answer Key'!$B$27,OR('Service Line Inventory'!S574="Lead",S574="Unknown SL")),"Tier 2",IF('Service Line Inventory'!S574="GRR","Tier 3",IF((AND('Service Line Inventory'!M574='Dropdown Answer Key'!$B$25,'Service Line Inventory'!Q574='Dropdown Answer Key'!$M$25,O574='Dropdown Answer Key'!$G$27,'Service Line Inventory'!P574='Dropdown Answer Key'!$J$27,S574="Non Lead")),"Tier 4",IF((AND('Service Line Inventory'!M574='Dropdown Answer Key'!$B$25,'Service Line Inventory'!Q574='Dropdown Answer Key'!$M$25,O574='Dropdown Answer Key'!$G$27,S574="Non Lead")),"Tier 4",IF((AND('Service Line Inventory'!M574='Dropdown Answer Key'!$B$25,'Service Line Inventory'!Q574='Dropdown Answer Key'!$M$25,'Service Line Inventory'!P574='Dropdown Answer Key'!$J$27,S574="Non Lead")),"Tier 4","Tier 5"))))))))</f>
        <v>BLANK</v>
      </c>
      <c r="U574" s="101" t="str">
        <f t="shared" si="33"/>
        <v>NO</v>
      </c>
      <c r="V574" s="75" t="str">
        <f t="shared" si="34"/>
        <v>NO</v>
      </c>
      <c r="W574" s="75" t="str">
        <f t="shared" si="35"/>
        <v>NO</v>
      </c>
      <c r="X574" s="107"/>
      <c r="Y574" s="76"/>
      <c r="Z574" s="77"/>
    </row>
    <row r="575" spans="1:26" x14ac:dyDescent="0.3">
      <c r="A575" s="47">
        <v>156</v>
      </c>
      <c r="B575" s="73" t="s">
        <v>76</v>
      </c>
      <c r="C575" s="125" t="s">
        <v>745</v>
      </c>
      <c r="D575" s="73" t="s">
        <v>73</v>
      </c>
      <c r="E575" s="73" t="s">
        <v>81</v>
      </c>
      <c r="F575" s="73" t="s">
        <v>81</v>
      </c>
      <c r="G575" s="89" t="s">
        <v>986</v>
      </c>
      <c r="H575" s="94" t="s">
        <v>73</v>
      </c>
      <c r="I575" s="82" t="s">
        <v>72</v>
      </c>
      <c r="J575" s="74" t="s">
        <v>989</v>
      </c>
      <c r="K575" s="74" t="s">
        <v>989</v>
      </c>
      <c r="L575" s="94" t="str">
        <f t="shared" si="32"/>
        <v>Non Lead</v>
      </c>
      <c r="M575" s="110"/>
      <c r="N575" s="82"/>
      <c r="O575" s="82"/>
      <c r="P575" s="82"/>
      <c r="Q575" s="81"/>
      <c r="R575" s="82"/>
      <c r="S575" s="113" t="str">
        <f>IF(OR(B575="",$C$3="",$G$3=""),"ERROR",IF(AND(B575='Dropdown Answer Key'!$B$12,OR(E575="Lead",E575="U, May have L",E575="COM",E575="")),"Lead",IF(AND(B575='Dropdown Answer Key'!$B$12,OR(AND(E575="GALV",H575="Y"),AND(E575="GALV",H575="UN"),AND(E575="GALV",H575=""))),"GRR",IF(AND(B575='Dropdown Answer Key'!$B$12,E575="Unknown"),"Unknown SL",IF(AND(B575='Dropdown Answer Key'!$B$13,OR(F575="Lead",F575="U, May have L",F575="COM",F575="")),"Lead",IF(AND(B575='Dropdown Answer Key'!$B$13,OR(AND(F575="GALV",H575="Y"),AND(F575="GALV",H575="UN"),AND(F575="GALV",H575=""))),"GRR",IF(AND(B575='Dropdown Answer Key'!$B$13,F575="Unknown"),"Unknown SL",IF(AND(B575='Dropdown Answer Key'!$B$14,OR(E575="Lead",E575="U, May have L",E575="COM",E575="")),"Lead",IF(AND(B575='Dropdown Answer Key'!$B$14,OR(F575="Lead",F575="U, May have L",F575="COM",F575="")),"Lead",IF(AND(B575='Dropdown Answer Key'!$B$14,OR(AND(E575="GALV",H575="Y"),AND(E575="GALV",H575="UN"),AND(E575="GALV",H575=""),AND(F575="GALV",H575="Y"),AND(F575="GALV",H575="UN"),AND(F575="GALV",H575=""),AND(F575="GALV",I575="Y"),AND(F575="GALV",I575="UN"),AND(F575="GALV",I575=""))),"GRR",IF(AND(B575='Dropdown Answer Key'!$B$14,OR(E575="Unknown",F575="Unknown")),"Unknown SL","Non Lead")))))))))))</f>
        <v>Non Lead</v>
      </c>
      <c r="T575" s="114" t="str">
        <f>IF(OR(M575="",Q575="",S575="ERROR"),"BLANK",IF((AND(M575='Dropdown Answer Key'!$B$25,OR('Service Line Inventory'!S575="Lead",S575="Unknown SL"))),"Tier 1",IF(AND('Service Line Inventory'!M575='Dropdown Answer Key'!$B$26,OR('Service Line Inventory'!S575="Lead",S575="Unknown SL")),"Tier 2",IF(AND('Service Line Inventory'!M575='Dropdown Answer Key'!$B$27,OR('Service Line Inventory'!S575="Lead",S575="Unknown SL")),"Tier 2",IF('Service Line Inventory'!S575="GRR","Tier 3",IF((AND('Service Line Inventory'!M575='Dropdown Answer Key'!$B$25,'Service Line Inventory'!Q575='Dropdown Answer Key'!$M$25,O575='Dropdown Answer Key'!$G$27,'Service Line Inventory'!P575='Dropdown Answer Key'!$J$27,S575="Non Lead")),"Tier 4",IF((AND('Service Line Inventory'!M575='Dropdown Answer Key'!$B$25,'Service Line Inventory'!Q575='Dropdown Answer Key'!$M$25,O575='Dropdown Answer Key'!$G$27,S575="Non Lead")),"Tier 4",IF((AND('Service Line Inventory'!M575='Dropdown Answer Key'!$B$25,'Service Line Inventory'!Q575='Dropdown Answer Key'!$M$25,'Service Line Inventory'!P575='Dropdown Answer Key'!$J$27,S575="Non Lead")),"Tier 4","Tier 5"))))))))</f>
        <v>BLANK</v>
      </c>
      <c r="U575" s="115" t="str">
        <f t="shared" si="33"/>
        <v>NO</v>
      </c>
      <c r="V575" s="114" t="str">
        <f t="shared" si="34"/>
        <v>NO</v>
      </c>
      <c r="W575" s="114" t="str">
        <f t="shared" si="35"/>
        <v>NO</v>
      </c>
      <c r="X575" s="108"/>
      <c r="Y575" s="97"/>
      <c r="Z575" s="77"/>
    </row>
    <row r="576" spans="1:26" x14ac:dyDescent="0.3">
      <c r="A576" s="47">
        <v>158</v>
      </c>
      <c r="B576" s="73" t="s">
        <v>76</v>
      </c>
      <c r="C576" s="125" t="s">
        <v>746</v>
      </c>
      <c r="D576" s="73" t="s">
        <v>73</v>
      </c>
      <c r="E576" s="73" t="s">
        <v>81</v>
      </c>
      <c r="F576" s="73" t="s">
        <v>81</v>
      </c>
      <c r="G576" s="89" t="s">
        <v>986</v>
      </c>
      <c r="H576" s="94" t="s">
        <v>73</v>
      </c>
      <c r="I576" s="82" t="s">
        <v>72</v>
      </c>
      <c r="J576" s="74" t="s">
        <v>989</v>
      </c>
      <c r="K576" s="74" t="s">
        <v>989</v>
      </c>
      <c r="L576" s="93" t="str">
        <f t="shared" si="32"/>
        <v>Non Lead</v>
      </c>
      <c r="M576" s="109"/>
      <c r="N576" s="73"/>
      <c r="O576" s="73"/>
      <c r="P576" s="73"/>
      <c r="Q576" s="72"/>
      <c r="R576" s="73"/>
      <c r="S576" s="98" t="str">
        <f>IF(OR(B576="",$C$3="",$G$3=""),"ERROR",IF(AND(B576='Dropdown Answer Key'!$B$12,OR(E576="Lead",E576="U, May have L",E576="COM",E576="")),"Lead",IF(AND(B576='Dropdown Answer Key'!$B$12,OR(AND(E576="GALV",H576="Y"),AND(E576="GALV",H576="UN"),AND(E576="GALV",H576=""))),"GRR",IF(AND(B576='Dropdown Answer Key'!$B$12,E576="Unknown"),"Unknown SL",IF(AND(B576='Dropdown Answer Key'!$B$13,OR(F576="Lead",F576="U, May have L",F576="COM",F576="")),"Lead",IF(AND(B576='Dropdown Answer Key'!$B$13,OR(AND(F576="GALV",H576="Y"),AND(F576="GALV",H576="UN"),AND(F576="GALV",H576=""))),"GRR",IF(AND(B576='Dropdown Answer Key'!$B$13,F576="Unknown"),"Unknown SL",IF(AND(B576='Dropdown Answer Key'!$B$14,OR(E576="Lead",E576="U, May have L",E576="COM",E576="")),"Lead",IF(AND(B576='Dropdown Answer Key'!$B$14,OR(F576="Lead",F576="U, May have L",F576="COM",F576="")),"Lead",IF(AND(B576='Dropdown Answer Key'!$B$14,OR(AND(E576="GALV",H576="Y"),AND(E576="GALV",H576="UN"),AND(E576="GALV",H576=""),AND(F576="GALV",H576="Y"),AND(F576="GALV",H576="UN"),AND(F576="GALV",H576=""),AND(F576="GALV",I576="Y"),AND(F576="GALV",I576="UN"),AND(F576="GALV",I576=""))),"GRR",IF(AND(B576='Dropdown Answer Key'!$B$14,OR(E576="Unknown",F576="Unknown")),"Unknown SL","Non Lead")))))))))))</f>
        <v>Non Lead</v>
      </c>
      <c r="T576" s="75" t="str">
        <f>IF(OR(M576="",Q576="",S576="ERROR"),"BLANK",IF((AND(M576='Dropdown Answer Key'!$B$25,OR('Service Line Inventory'!S576="Lead",S576="Unknown SL"))),"Tier 1",IF(AND('Service Line Inventory'!M576='Dropdown Answer Key'!$B$26,OR('Service Line Inventory'!S576="Lead",S576="Unknown SL")),"Tier 2",IF(AND('Service Line Inventory'!M576='Dropdown Answer Key'!$B$27,OR('Service Line Inventory'!S576="Lead",S576="Unknown SL")),"Tier 2",IF('Service Line Inventory'!S576="GRR","Tier 3",IF((AND('Service Line Inventory'!M576='Dropdown Answer Key'!$B$25,'Service Line Inventory'!Q576='Dropdown Answer Key'!$M$25,O576='Dropdown Answer Key'!$G$27,'Service Line Inventory'!P576='Dropdown Answer Key'!$J$27,S576="Non Lead")),"Tier 4",IF((AND('Service Line Inventory'!M576='Dropdown Answer Key'!$B$25,'Service Line Inventory'!Q576='Dropdown Answer Key'!$M$25,O576='Dropdown Answer Key'!$G$27,S576="Non Lead")),"Tier 4",IF((AND('Service Line Inventory'!M576='Dropdown Answer Key'!$B$25,'Service Line Inventory'!Q576='Dropdown Answer Key'!$M$25,'Service Line Inventory'!P576='Dropdown Answer Key'!$J$27,S576="Non Lead")),"Tier 4","Tier 5"))))))))</f>
        <v>BLANK</v>
      </c>
      <c r="U576" s="101" t="str">
        <f t="shared" si="33"/>
        <v>NO</v>
      </c>
      <c r="V576" s="75" t="str">
        <f t="shared" si="34"/>
        <v>NO</v>
      </c>
      <c r="W576" s="75" t="str">
        <f t="shared" si="35"/>
        <v>NO</v>
      </c>
      <c r="X576" s="107"/>
      <c r="Y576" s="76"/>
      <c r="Z576" s="77"/>
    </row>
    <row r="577" spans="1:26" x14ac:dyDescent="0.3">
      <c r="A577" s="47">
        <v>160</v>
      </c>
      <c r="B577" s="73" t="s">
        <v>76</v>
      </c>
      <c r="C577" s="125" t="s">
        <v>747</v>
      </c>
      <c r="D577" s="73" t="s">
        <v>73</v>
      </c>
      <c r="E577" s="73" t="s">
        <v>81</v>
      </c>
      <c r="F577" s="73" t="s">
        <v>81</v>
      </c>
      <c r="G577" s="90" t="s">
        <v>987</v>
      </c>
      <c r="H577" s="94" t="s">
        <v>73</v>
      </c>
      <c r="I577" s="82" t="s">
        <v>72</v>
      </c>
      <c r="J577" s="74" t="s">
        <v>989</v>
      </c>
      <c r="K577" s="74" t="s">
        <v>989</v>
      </c>
      <c r="L577" s="94" t="str">
        <f t="shared" si="32"/>
        <v>Non Lead</v>
      </c>
      <c r="M577" s="110"/>
      <c r="N577" s="82"/>
      <c r="O577" s="82"/>
      <c r="P577" s="82"/>
      <c r="Q577" s="81"/>
      <c r="R577" s="82"/>
      <c r="S577" s="113" t="str">
        <f>IF(OR(B577="",$C$3="",$G$3=""),"ERROR",IF(AND(B577='Dropdown Answer Key'!$B$12,OR(E577="Lead",E577="U, May have L",E577="COM",E577="")),"Lead",IF(AND(B577='Dropdown Answer Key'!$B$12,OR(AND(E577="GALV",H577="Y"),AND(E577="GALV",H577="UN"),AND(E577="GALV",H577=""))),"GRR",IF(AND(B577='Dropdown Answer Key'!$B$12,E577="Unknown"),"Unknown SL",IF(AND(B577='Dropdown Answer Key'!$B$13,OR(F577="Lead",F577="U, May have L",F577="COM",F577="")),"Lead",IF(AND(B577='Dropdown Answer Key'!$B$13,OR(AND(F577="GALV",H577="Y"),AND(F577="GALV",H577="UN"),AND(F577="GALV",H577=""))),"GRR",IF(AND(B577='Dropdown Answer Key'!$B$13,F577="Unknown"),"Unknown SL",IF(AND(B577='Dropdown Answer Key'!$B$14,OR(E577="Lead",E577="U, May have L",E577="COM",E577="")),"Lead",IF(AND(B577='Dropdown Answer Key'!$B$14,OR(F577="Lead",F577="U, May have L",F577="COM",F577="")),"Lead",IF(AND(B577='Dropdown Answer Key'!$B$14,OR(AND(E577="GALV",H577="Y"),AND(E577="GALV",H577="UN"),AND(E577="GALV",H577=""),AND(F577="GALV",H577="Y"),AND(F577="GALV",H577="UN"),AND(F577="GALV",H577=""),AND(F577="GALV",I577="Y"),AND(F577="GALV",I577="UN"),AND(F577="GALV",I577=""))),"GRR",IF(AND(B577='Dropdown Answer Key'!$B$14,OR(E577="Unknown",F577="Unknown")),"Unknown SL","Non Lead")))))))))))</f>
        <v>Non Lead</v>
      </c>
      <c r="T577" s="114" t="str">
        <f>IF(OR(M577="",Q577="",S577="ERROR"),"BLANK",IF((AND(M577='Dropdown Answer Key'!$B$25,OR('Service Line Inventory'!S577="Lead",S577="Unknown SL"))),"Tier 1",IF(AND('Service Line Inventory'!M577='Dropdown Answer Key'!$B$26,OR('Service Line Inventory'!S577="Lead",S577="Unknown SL")),"Tier 2",IF(AND('Service Line Inventory'!M577='Dropdown Answer Key'!$B$27,OR('Service Line Inventory'!S577="Lead",S577="Unknown SL")),"Tier 2",IF('Service Line Inventory'!S577="GRR","Tier 3",IF((AND('Service Line Inventory'!M577='Dropdown Answer Key'!$B$25,'Service Line Inventory'!Q577='Dropdown Answer Key'!$M$25,O577='Dropdown Answer Key'!$G$27,'Service Line Inventory'!P577='Dropdown Answer Key'!$J$27,S577="Non Lead")),"Tier 4",IF((AND('Service Line Inventory'!M577='Dropdown Answer Key'!$B$25,'Service Line Inventory'!Q577='Dropdown Answer Key'!$M$25,O577='Dropdown Answer Key'!$G$27,S577="Non Lead")),"Tier 4",IF((AND('Service Line Inventory'!M577='Dropdown Answer Key'!$B$25,'Service Line Inventory'!Q577='Dropdown Answer Key'!$M$25,'Service Line Inventory'!P577='Dropdown Answer Key'!$J$27,S577="Non Lead")),"Tier 4","Tier 5"))))))))</f>
        <v>BLANK</v>
      </c>
      <c r="U577" s="115" t="str">
        <f t="shared" si="33"/>
        <v>NO</v>
      </c>
      <c r="V577" s="114" t="str">
        <f t="shared" si="34"/>
        <v>NO</v>
      </c>
      <c r="W577" s="114" t="str">
        <f t="shared" si="35"/>
        <v>NO</v>
      </c>
      <c r="X577" s="108"/>
      <c r="Y577" s="97"/>
      <c r="Z577" s="77"/>
    </row>
    <row r="578" spans="1:26" x14ac:dyDescent="0.3">
      <c r="A578" s="47">
        <v>165</v>
      </c>
      <c r="B578" s="73" t="s">
        <v>76</v>
      </c>
      <c r="C578" s="125" t="s">
        <v>748</v>
      </c>
      <c r="D578" s="73" t="s">
        <v>73</v>
      </c>
      <c r="E578" s="73" t="s">
        <v>81</v>
      </c>
      <c r="F578" s="73" t="s">
        <v>81</v>
      </c>
      <c r="G578" s="90" t="s">
        <v>987</v>
      </c>
      <c r="H578" s="94" t="s">
        <v>73</v>
      </c>
      <c r="I578" s="82" t="s">
        <v>72</v>
      </c>
      <c r="J578" s="74" t="s">
        <v>989</v>
      </c>
      <c r="K578" s="74" t="s">
        <v>989</v>
      </c>
      <c r="L578" s="93" t="str">
        <f t="shared" ref="L578:L641" si="36">S578</f>
        <v>Non Lead</v>
      </c>
      <c r="M578" s="109"/>
      <c r="N578" s="73"/>
      <c r="O578" s="73"/>
      <c r="P578" s="73"/>
      <c r="Q578" s="72"/>
      <c r="R578" s="73"/>
      <c r="S578" s="98" t="str">
        <f>IF(OR(B578="",$C$3="",$G$3=""),"ERROR",IF(AND(B578='Dropdown Answer Key'!$B$12,OR(E578="Lead",E578="U, May have L",E578="COM",E578="")),"Lead",IF(AND(B578='Dropdown Answer Key'!$B$12,OR(AND(E578="GALV",H578="Y"),AND(E578="GALV",H578="UN"),AND(E578="GALV",H578=""))),"GRR",IF(AND(B578='Dropdown Answer Key'!$B$12,E578="Unknown"),"Unknown SL",IF(AND(B578='Dropdown Answer Key'!$B$13,OR(F578="Lead",F578="U, May have L",F578="COM",F578="")),"Lead",IF(AND(B578='Dropdown Answer Key'!$B$13,OR(AND(F578="GALV",H578="Y"),AND(F578="GALV",H578="UN"),AND(F578="GALV",H578=""))),"GRR",IF(AND(B578='Dropdown Answer Key'!$B$13,F578="Unknown"),"Unknown SL",IF(AND(B578='Dropdown Answer Key'!$B$14,OR(E578="Lead",E578="U, May have L",E578="COM",E578="")),"Lead",IF(AND(B578='Dropdown Answer Key'!$B$14,OR(F578="Lead",F578="U, May have L",F578="COM",F578="")),"Lead",IF(AND(B578='Dropdown Answer Key'!$B$14,OR(AND(E578="GALV",H578="Y"),AND(E578="GALV",H578="UN"),AND(E578="GALV",H578=""),AND(F578="GALV",H578="Y"),AND(F578="GALV",H578="UN"),AND(F578="GALV",H578=""),AND(F578="GALV",I578="Y"),AND(F578="GALV",I578="UN"),AND(F578="GALV",I578=""))),"GRR",IF(AND(B578='Dropdown Answer Key'!$B$14,OR(E578="Unknown",F578="Unknown")),"Unknown SL","Non Lead")))))))))))</f>
        <v>Non Lead</v>
      </c>
      <c r="T578" s="75" t="str">
        <f>IF(OR(M578="",Q578="",S578="ERROR"),"BLANK",IF((AND(M578='Dropdown Answer Key'!$B$25,OR('Service Line Inventory'!S578="Lead",S578="Unknown SL"))),"Tier 1",IF(AND('Service Line Inventory'!M578='Dropdown Answer Key'!$B$26,OR('Service Line Inventory'!S578="Lead",S578="Unknown SL")),"Tier 2",IF(AND('Service Line Inventory'!M578='Dropdown Answer Key'!$B$27,OR('Service Line Inventory'!S578="Lead",S578="Unknown SL")),"Tier 2",IF('Service Line Inventory'!S578="GRR","Tier 3",IF((AND('Service Line Inventory'!M578='Dropdown Answer Key'!$B$25,'Service Line Inventory'!Q578='Dropdown Answer Key'!$M$25,O578='Dropdown Answer Key'!$G$27,'Service Line Inventory'!P578='Dropdown Answer Key'!$J$27,S578="Non Lead")),"Tier 4",IF((AND('Service Line Inventory'!M578='Dropdown Answer Key'!$B$25,'Service Line Inventory'!Q578='Dropdown Answer Key'!$M$25,O578='Dropdown Answer Key'!$G$27,S578="Non Lead")),"Tier 4",IF((AND('Service Line Inventory'!M578='Dropdown Answer Key'!$B$25,'Service Line Inventory'!Q578='Dropdown Answer Key'!$M$25,'Service Line Inventory'!P578='Dropdown Answer Key'!$J$27,S578="Non Lead")),"Tier 4","Tier 5"))))))))</f>
        <v>BLANK</v>
      </c>
      <c r="U578" s="101" t="str">
        <f t="shared" si="33"/>
        <v>NO</v>
      </c>
      <c r="V578" s="75" t="str">
        <f t="shared" si="34"/>
        <v>NO</v>
      </c>
      <c r="W578" s="75" t="str">
        <f t="shared" si="35"/>
        <v>NO</v>
      </c>
      <c r="X578" s="107"/>
      <c r="Y578" s="76"/>
      <c r="Z578" s="77"/>
    </row>
    <row r="579" spans="1:26" x14ac:dyDescent="0.3">
      <c r="A579" s="47">
        <v>170</v>
      </c>
      <c r="B579" s="73" t="s">
        <v>76</v>
      </c>
      <c r="C579" s="125" t="s">
        <v>749</v>
      </c>
      <c r="D579" s="73" t="s">
        <v>73</v>
      </c>
      <c r="E579" s="73" t="s">
        <v>81</v>
      </c>
      <c r="F579" s="73" t="s">
        <v>81</v>
      </c>
      <c r="G579" s="90" t="s">
        <v>987</v>
      </c>
      <c r="H579" s="94" t="s">
        <v>73</v>
      </c>
      <c r="I579" s="82" t="s">
        <v>72</v>
      </c>
      <c r="J579" s="74" t="s">
        <v>989</v>
      </c>
      <c r="K579" s="74" t="s">
        <v>989</v>
      </c>
      <c r="L579" s="94" t="str">
        <f t="shared" si="36"/>
        <v>Non Lead</v>
      </c>
      <c r="M579" s="110"/>
      <c r="N579" s="82"/>
      <c r="O579" s="82"/>
      <c r="P579" s="82"/>
      <c r="Q579" s="81"/>
      <c r="R579" s="82"/>
      <c r="S579" s="113" t="str">
        <f>IF(OR(B579="",$C$3="",$G$3=""),"ERROR",IF(AND(B579='Dropdown Answer Key'!$B$12,OR(E579="Lead",E579="U, May have L",E579="COM",E579="")),"Lead",IF(AND(B579='Dropdown Answer Key'!$B$12,OR(AND(E579="GALV",H579="Y"),AND(E579="GALV",H579="UN"),AND(E579="GALV",H579=""))),"GRR",IF(AND(B579='Dropdown Answer Key'!$B$12,E579="Unknown"),"Unknown SL",IF(AND(B579='Dropdown Answer Key'!$B$13,OR(F579="Lead",F579="U, May have L",F579="COM",F579="")),"Lead",IF(AND(B579='Dropdown Answer Key'!$B$13,OR(AND(F579="GALV",H579="Y"),AND(F579="GALV",H579="UN"),AND(F579="GALV",H579=""))),"GRR",IF(AND(B579='Dropdown Answer Key'!$B$13,F579="Unknown"),"Unknown SL",IF(AND(B579='Dropdown Answer Key'!$B$14,OR(E579="Lead",E579="U, May have L",E579="COM",E579="")),"Lead",IF(AND(B579='Dropdown Answer Key'!$B$14,OR(F579="Lead",F579="U, May have L",F579="COM",F579="")),"Lead",IF(AND(B579='Dropdown Answer Key'!$B$14,OR(AND(E579="GALV",H579="Y"),AND(E579="GALV",H579="UN"),AND(E579="GALV",H579=""),AND(F579="GALV",H579="Y"),AND(F579="GALV",H579="UN"),AND(F579="GALV",H579=""),AND(F579="GALV",I579="Y"),AND(F579="GALV",I579="UN"),AND(F579="GALV",I579=""))),"GRR",IF(AND(B579='Dropdown Answer Key'!$B$14,OR(E579="Unknown",F579="Unknown")),"Unknown SL","Non Lead")))))))))))</f>
        <v>Non Lead</v>
      </c>
      <c r="T579" s="114" t="str">
        <f>IF(OR(M579="",Q579="",S579="ERROR"),"BLANK",IF((AND(M579='Dropdown Answer Key'!$B$25,OR('Service Line Inventory'!S579="Lead",S579="Unknown SL"))),"Tier 1",IF(AND('Service Line Inventory'!M579='Dropdown Answer Key'!$B$26,OR('Service Line Inventory'!S579="Lead",S579="Unknown SL")),"Tier 2",IF(AND('Service Line Inventory'!M579='Dropdown Answer Key'!$B$27,OR('Service Line Inventory'!S579="Lead",S579="Unknown SL")),"Tier 2",IF('Service Line Inventory'!S579="GRR","Tier 3",IF((AND('Service Line Inventory'!M579='Dropdown Answer Key'!$B$25,'Service Line Inventory'!Q579='Dropdown Answer Key'!$M$25,O579='Dropdown Answer Key'!$G$27,'Service Line Inventory'!P579='Dropdown Answer Key'!$J$27,S579="Non Lead")),"Tier 4",IF((AND('Service Line Inventory'!M579='Dropdown Answer Key'!$B$25,'Service Line Inventory'!Q579='Dropdown Answer Key'!$M$25,O579='Dropdown Answer Key'!$G$27,S579="Non Lead")),"Tier 4",IF((AND('Service Line Inventory'!M579='Dropdown Answer Key'!$B$25,'Service Line Inventory'!Q579='Dropdown Answer Key'!$M$25,'Service Line Inventory'!P579='Dropdown Answer Key'!$J$27,S579="Non Lead")),"Tier 4","Tier 5"))))))))</f>
        <v>BLANK</v>
      </c>
      <c r="U579" s="115" t="str">
        <f t="shared" ref="U579:U642" si="37">IF(OR(S579="LEAD",S579="GRR",S579="Unknown SL"),"YES",IF(S579="ERROR","ERROR","NO"))</f>
        <v>NO</v>
      </c>
      <c r="V579" s="114" t="str">
        <f t="shared" ref="V579:V642" si="38">IF((OR(S579="LEAD",S579="GRR",S579="Unknown SL")),"YES",IF(S579="ERROR","ERROR","NO"))</f>
        <v>NO</v>
      </c>
      <c r="W579" s="114" t="str">
        <f t="shared" ref="W579:W642" si="39">IF(V579="YES","YES","NO")</f>
        <v>NO</v>
      </c>
      <c r="X579" s="108"/>
      <c r="Y579" s="97"/>
      <c r="Z579" s="77"/>
    </row>
    <row r="580" spans="1:26" x14ac:dyDescent="0.3">
      <c r="A580" s="47">
        <v>175</v>
      </c>
      <c r="B580" s="73" t="s">
        <v>76</v>
      </c>
      <c r="C580" s="125" t="s">
        <v>750</v>
      </c>
      <c r="D580" s="73" t="s">
        <v>73</v>
      </c>
      <c r="E580" s="73" t="s">
        <v>81</v>
      </c>
      <c r="F580" s="73" t="s">
        <v>81</v>
      </c>
      <c r="G580" s="90" t="s">
        <v>987</v>
      </c>
      <c r="H580" s="94" t="s">
        <v>73</v>
      </c>
      <c r="I580" s="82" t="s">
        <v>72</v>
      </c>
      <c r="J580" s="74" t="s">
        <v>989</v>
      </c>
      <c r="K580" s="74" t="s">
        <v>989</v>
      </c>
      <c r="L580" s="93" t="str">
        <f t="shared" si="36"/>
        <v>Non Lead</v>
      </c>
      <c r="M580" s="109"/>
      <c r="N580" s="73"/>
      <c r="O580" s="73"/>
      <c r="P580" s="73"/>
      <c r="Q580" s="72"/>
      <c r="R580" s="73"/>
      <c r="S580" s="98" t="str">
        <f>IF(OR(B580="",$C$3="",$G$3=""),"ERROR",IF(AND(B580='Dropdown Answer Key'!$B$12,OR(E580="Lead",E580="U, May have L",E580="COM",E580="")),"Lead",IF(AND(B580='Dropdown Answer Key'!$B$12,OR(AND(E580="GALV",H580="Y"),AND(E580="GALV",H580="UN"),AND(E580="GALV",H580=""))),"GRR",IF(AND(B580='Dropdown Answer Key'!$B$12,E580="Unknown"),"Unknown SL",IF(AND(B580='Dropdown Answer Key'!$B$13,OR(F580="Lead",F580="U, May have L",F580="COM",F580="")),"Lead",IF(AND(B580='Dropdown Answer Key'!$B$13,OR(AND(F580="GALV",H580="Y"),AND(F580="GALV",H580="UN"),AND(F580="GALV",H580=""))),"GRR",IF(AND(B580='Dropdown Answer Key'!$B$13,F580="Unknown"),"Unknown SL",IF(AND(B580='Dropdown Answer Key'!$B$14,OR(E580="Lead",E580="U, May have L",E580="COM",E580="")),"Lead",IF(AND(B580='Dropdown Answer Key'!$B$14,OR(F580="Lead",F580="U, May have L",F580="COM",F580="")),"Lead",IF(AND(B580='Dropdown Answer Key'!$B$14,OR(AND(E580="GALV",H580="Y"),AND(E580="GALV",H580="UN"),AND(E580="GALV",H580=""),AND(F580="GALV",H580="Y"),AND(F580="GALV",H580="UN"),AND(F580="GALV",H580=""),AND(F580="GALV",I580="Y"),AND(F580="GALV",I580="UN"),AND(F580="GALV",I580=""))),"GRR",IF(AND(B580='Dropdown Answer Key'!$B$14,OR(E580="Unknown",F580="Unknown")),"Unknown SL","Non Lead")))))))))))</f>
        <v>Non Lead</v>
      </c>
      <c r="T580" s="75" t="str">
        <f>IF(OR(M580="",Q580="",S580="ERROR"),"BLANK",IF((AND(M580='Dropdown Answer Key'!$B$25,OR('Service Line Inventory'!S580="Lead",S580="Unknown SL"))),"Tier 1",IF(AND('Service Line Inventory'!M580='Dropdown Answer Key'!$B$26,OR('Service Line Inventory'!S580="Lead",S580="Unknown SL")),"Tier 2",IF(AND('Service Line Inventory'!M580='Dropdown Answer Key'!$B$27,OR('Service Line Inventory'!S580="Lead",S580="Unknown SL")),"Tier 2",IF('Service Line Inventory'!S580="GRR","Tier 3",IF((AND('Service Line Inventory'!M580='Dropdown Answer Key'!$B$25,'Service Line Inventory'!Q580='Dropdown Answer Key'!$M$25,O580='Dropdown Answer Key'!$G$27,'Service Line Inventory'!P580='Dropdown Answer Key'!$J$27,S580="Non Lead")),"Tier 4",IF((AND('Service Line Inventory'!M580='Dropdown Answer Key'!$B$25,'Service Line Inventory'!Q580='Dropdown Answer Key'!$M$25,O580='Dropdown Answer Key'!$G$27,S580="Non Lead")),"Tier 4",IF((AND('Service Line Inventory'!M580='Dropdown Answer Key'!$B$25,'Service Line Inventory'!Q580='Dropdown Answer Key'!$M$25,'Service Line Inventory'!P580='Dropdown Answer Key'!$J$27,S580="Non Lead")),"Tier 4","Tier 5"))))))))</f>
        <v>BLANK</v>
      </c>
      <c r="U580" s="101" t="str">
        <f t="shared" si="37"/>
        <v>NO</v>
      </c>
      <c r="V580" s="75" t="str">
        <f t="shared" si="38"/>
        <v>NO</v>
      </c>
      <c r="W580" s="75" t="str">
        <f t="shared" si="39"/>
        <v>NO</v>
      </c>
      <c r="X580" s="107"/>
      <c r="Y580" s="76"/>
      <c r="Z580" s="77"/>
    </row>
    <row r="581" spans="1:26" x14ac:dyDescent="0.3">
      <c r="A581" s="47">
        <v>180</v>
      </c>
      <c r="B581" s="73" t="s">
        <v>76</v>
      </c>
      <c r="C581" s="125" t="s">
        <v>751</v>
      </c>
      <c r="D581" s="73" t="s">
        <v>73</v>
      </c>
      <c r="E581" s="73" t="s">
        <v>81</v>
      </c>
      <c r="F581" s="73" t="s">
        <v>81</v>
      </c>
      <c r="G581" s="90" t="s">
        <v>987</v>
      </c>
      <c r="H581" s="94" t="s">
        <v>73</v>
      </c>
      <c r="I581" s="82" t="s">
        <v>72</v>
      </c>
      <c r="J581" s="74" t="s">
        <v>989</v>
      </c>
      <c r="K581" s="74" t="s">
        <v>989</v>
      </c>
      <c r="L581" s="94" t="str">
        <f t="shared" si="36"/>
        <v>Non Lead</v>
      </c>
      <c r="M581" s="110"/>
      <c r="N581" s="82"/>
      <c r="O581" s="82"/>
      <c r="P581" s="82"/>
      <c r="Q581" s="81"/>
      <c r="R581" s="82"/>
      <c r="S581" s="113" t="str">
        <f>IF(OR(B581="",$C$3="",$G$3=""),"ERROR",IF(AND(B581='Dropdown Answer Key'!$B$12,OR(E581="Lead",E581="U, May have L",E581="COM",E581="")),"Lead",IF(AND(B581='Dropdown Answer Key'!$B$12,OR(AND(E581="GALV",H581="Y"),AND(E581="GALV",H581="UN"),AND(E581="GALV",H581=""))),"GRR",IF(AND(B581='Dropdown Answer Key'!$B$12,E581="Unknown"),"Unknown SL",IF(AND(B581='Dropdown Answer Key'!$B$13,OR(F581="Lead",F581="U, May have L",F581="COM",F581="")),"Lead",IF(AND(B581='Dropdown Answer Key'!$B$13,OR(AND(F581="GALV",H581="Y"),AND(F581="GALV",H581="UN"),AND(F581="GALV",H581=""))),"GRR",IF(AND(B581='Dropdown Answer Key'!$B$13,F581="Unknown"),"Unknown SL",IF(AND(B581='Dropdown Answer Key'!$B$14,OR(E581="Lead",E581="U, May have L",E581="COM",E581="")),"Lead",IF(AND(B581='Dropdown Answer Key'!$B$14,OR(F581="Lead",F581="U, May have L",F581="COM",F581="")),"Lead",IF(AND(B581='Dropdown Answer Key'!$B$14,OR(AND(E581="GALV",H581="Y"),AND(E581="GALV",H581="UN"),AND(E581="GALV",H581=""),AND(F581="GALV",H581="Y"),AND(F581="GALV",H581="UN"),AND(F581="GALV",H581=""),AND(F581="GALV",I581="Y"),AND(F581="GALV",I581="UN"),AND(F581="GALV",I581=""))),"GRR",IF(AND(B581='Dropdown Answer Key'!$B$14,OR(E581="Unknown",F581="Unknown")),"Unknown SL","Non Lead")))))))))))</f>
        <v>Non Lead</v>
      </c>
      <c r="T581" s="114" t="str">
        <f>IF(OR(M581="",Q581="",S581="ERROR"),"BLANK",IF((AND(M581='Dropdown Answer Key'!$B$25,OR('Service Line Inventory'!S581="Lead",S581="Unknown SL"))),"Tier 1",IF(AND('Service Line Inventory'!M581='Dropdown Answer Key'!$B$26,OR('Service Line Inventory'!S581="Lead",S581="Unknown SL")),"Tier 2",IF(AND('Service Line Inventory'!M581='Dropdown Answer Key'!$B$27,OR('Service Line Inventory'!S581="Lead",S581="Unknown SL")),"Tier 2",IF('Service Line Inventory'!S581="GRR","Tier 3",IF((AND('Service Line Inventory'!M581='Dropdown Answer Key'!$B$25,'Service Line Inventory'!Q581='Dropdown Answer Key'!$M$25,O581='Dropdown Answer Key'!$G$27,'Service Line Inventory'!P581='Dropdown Answer Key'!$J$27,S581="Non Lead")),"Tier 4",IF((AND('Service Line Inventory'!M581='Dropdown Answer Key'!$B$25,'Service Line Inventory'!Q581='Dropdown Answer Key'!$M$25,O581='Dropdown Answer Key'!$G$27,S581="Non Lead")),"Tier 4",IF((AND('Service Line Inventory'!M581='Dropdown Answer Key'!$B$25,'Service Line Inventory'!Q581='Dropdown Answer Key'!$M$25,'Service Line Inventory'!P581='Dropdown Answer Key'!$J$27,S581="Non Lead")),"Tier 4","Tier 5"))))))))</f>
        <v>BLANK</v>
      </c>
      <c r="U581" s="115" t="str">
        <f t="shared" si="37"/>
        <v>NO</v>
      </c>
      <c r="V581" s="114" t="str">
        <f t="shared" si="38"/>
        <v>NO</v>
      </c>
      <c r="W581" s="114" t="str">
        <f t="shared" si="39"/>
        <v>NO</v>
      </c>
      <c r="X581" s="108"/>
      <c r="Y581" s="97"/>
      <c r="Z581" s="77"/>
    </row>
    <row r="582" spans="1:26" x14ac:dyDescent="0.3">
      <c r="A582" s="47">
        <v>205</v>
      </c>
      <c r="B582" s="73" t="s">
        <v>76</v>
      </c>
      <c r="C582" s="125" t="s">
        <v>752</v>
      </c>
      <c r="D582" s="73" t="s">
        <v>73</v>
      </c>
      <c r="E582" s="73" t="s">
        <v>81</v>
      </c>
      <c r="F582" s="73" t="s">
        <v>81</v>
      </c>
      <c r="G582" s="90" t="s">
        <v>987</v>
      </c>
      <c r="H582" s="94" t="s">
        <v>73</v>
      </c>
      <c r="I582" s="82" t="s">
        <v>72</v>
      </c>
      <c r="J582" s="74" t="s">
        <v>989</v>
      </c>
      <c r="K582" s="74" t="s">
        <v>989</v>
      </c>
      <c r="L582" s="93" t="str">
        <f t="shared" si="36"/>
        <v>Non Lead</v>
      </c>
      <c r="M582" s="109"/>
      <c r="N582" s="73"/>
      <c r="O582" s="73"/>
      <c r="P582" s="73"/>
      <c r="Q582" s="72"/>
      <c r="R582" s="73"/>
      <c r="S582" s="98" t="str">
        <f>IF(OR(B582="",$C$3="",$G$3=""),"ERROR",IF(AND(B582='Dropdown Answer Key'!$B$12,OR(E582="Lead",E582="U, May have L",E582="COM",E582="")),"Lead",IF(AND(B582='Dropdown Answer Key'!$B$12,OR(AND(E582="GALV",H582="Y"),AND(E582="GALV",H582="UN"),AND(E582="GALV",H582=""))),"GRR",IF(AND(B582='Dropdown Answer Key'!$B$12,E582="Unknown"),"Unknown SL",IF(AND(B582='Dropdown Answer Key'!$B$13,OR(F582="Lead",F582="U, May have L",F582="COM",F582="")),"Lead",IF(AND(B582='Dropdown Answer Key'!$B$13,OR(AND(F582="GALV",H582="Y"),AND(F582="GALV",H582="UN"),AND(F582="GALV",H582=""))),"GRR",IF(AND(B582='Dropdown Answer Key'!$B$13,F582="Unknown"),"Unknown SL",IF(AND(B582='Dropdown Answer Key'!$B$14,OR(E582="Lead",E582="U, May have L",E582="COM",E582="")),"Lead",IF(AND(B582='Dropdown Answer Key'!$B$14,OR(F582="Lead",F582="U, May have L",F582="COM",F582="")),"Lead",IF(AND(B582='Dropdown Answer Key'!$B$14,OR(AND(E582="GALV",H582="Y"),AND(E582="GALV",H582="UN"),AND(E582="GALV",H582=""),AND(F582="GALV",H582="Y"),AND(F582="GALV",H582="UN"),AND(F582="GALV",H582=""),AND(F582="GALV",I582="Y"),AND(F582="GALV",I582="UN"),AND(F582="GALV",I582=""))),"GRR",IF(AND(B582='Dropdown Answer Key'!$B$14,OR(E582="Unknown",F582="Unknown")),"Unknown SL","Non Lead")))))))))))</f>
        <v>Non Lead</v>
      </c>
      <c r="T582" s="75" t="str">
        <f>IF(OR(M582="",Q582="",S582="ERROR"),"BLANK",IF((AND(M582='Dropdown Answer Key'!$B$25,OR('Service Line Inventory'!S582="Lead",S582="Unknown SL"))),"Tier 1",IF(AND('Service Line Inventory'!M582='Dropdown Answer Key'!$B$26,OR('Service Line Inventory'!S582="Lead",S582="Unknown SL")),"Tier 2",IF(AND('Service Line Inventory'!M582='Dropdown Answer Key'!$B$27,OR('Service Line Inventory'!S582="Lead",S582="Unknown SL")),"Tier 2",IF('Service Line Inventory'!S582="GRR","Tier 3",IF((AND('Service Line Inventory'!M582='Dropdown Answer Key'!$B$25,'Service Line Inventory'!Q582='Dropdown Answer Key'!$M$25,O582='Dropdown Answer Key'!$G$27,'Service Line Inventory'!P582='Dropdown Answer Key'!$J$27,S582="Non Lead")),"Tier 4",IF((AND('Service Line Inventory'!M582='Dropdown Answer Key'!$B$25,'Service Line Inventory'!Q582='Dropdown Answer Key'!$M$25,O582='Dropdown Answer Key'!$G$27,S582="Non Lead")),"Tier 4",IF((AND('Service Line Inventory'!M582='Dropdown Answer Key'!$B$25,'Service Line Inventory'!Q582='Dropdown Answer Key'!$M$25,'Service Line Inventory'!P582='Dropdown Answer Key'!$J$27,S582="Non Lead")),"Tier 4","Tier 5"))))))))</f>
        <v>BLANK</v>
      </c>
      <c r="U582" s="101" t="str">
        <f t="shared" si="37"/>
        <v>NO</v>
      </c>
      <c r="V582" s="75" t="str">
        <f t="shared" si="38"/>
        <v>NO</v>
      </c>
      <c r="W582" s="75" t="str">
        <f t="shared" si="39"/>
        <v>NO</v>
      </c>
      <c r="X582" s="107"/>
      <c r="Y582" s="76"/>
      <c r="Z582" s="77"/>
    </row>
    <row r="583" spans="1:26" x14ac:dyDescent="0.3">
      <c r="A583" s="47">
        <v>206</v>
      </c>
      <c r="B583" s="73" t="s">
        <v>76</v>
      </c>
      <c r="C583" s="125" t="s">
        <v>753</v>
      </c>
      <c r="D583" s="73" t="s">
        <v>73</v>
      </c>
      <c r="E583" s="73" t="s">
        <v>81</v>
      </c>
      <c r="F583" s="73" t="s">
        <v>81</v>
      </c>
      <c r="G583" s="90" t="s">
        <v>987</v>
      </c>
      <c r="H583" s="94" t="s">
        <v>73</v>
      </c>
      <c r="I583" s="82" t="s">
        <v>72</v>
      </c>
      <c r="J583" s="74" t="s">
        <v>989</v>
      </c>
      <c r="K583" s="74" t="s">
        <v>989</v>
      </c>
      <c r="L583" s="94" t="str">
        <f t="shared" si="36"/>
        <v>Non Lead</v>
      </c>
      <c r="M583" s="110"/>
      <c r="N583" s="82"/>
      <c r="O583" s="82"/>
      <c r="P583" s="82"/>
      <c r="Q583" s="81"/>
      <c r="R583" s="82"/>
      <c r="S583" s="113" t="str">
        <f>IF(OR(B583="",$C$3="",$G$3=""),"ERROR",IF(AND(B583='Dropdown Answer Key'!$B$12,OR(E583="Lead",E583="U, May have L",E583="COM",E583="")),"Lead",IF(AND(B583='Dropdown Answer Key'!$B$12,OR(AND(E583="GALV",H583="Y"),AND(E583="GALV",H583="UN"),AND(E583="GALV",H583=""))),"GRR",IF(AND(B583='Dropdown Answer Key'!$B$12,E583="Unknown"),"Unknown SL",IF(AND(B583='Dropdown Answer Key'!$B$13,OR(F583="Lead",F583="U, May have L",F583="COM",F583="")),"Lead",IF(AND(B583='Dropdown Answer Key'!$B$13,OR(AND(F583="GALV",H583="Y"),AND(F583="GALV",H583="UN"),AND(F583="GALV",H583=""))),"GRR",IF(AND(B583='Dropdown Answer Key'!$B$13,F583="Unknown"),"Unknown SL",IF(AND(B583='Dropdown Answer Key'!$B$14,OR(E583="Lead",E583="U, May have L",E583="COM",E583="")),"Lead",IF(AND(B583='Dropdown Answer Key'!$B$14,OR(F583="Lead",F583="U, May have L",F583="COM",F583="")),"Lead",IF(AND(B583='Dropdown Answer Key'!$B$14,OR(AND(E583="GALV",H583="Y"),AND(E583="GALV",H583="UN"),AND(E583="GALV",H583=""),AND(F583="GALV",H583="Y"),AND(F583="GALV",H583="UN"),AND(F583="GALV",H583=""),AND(F583="GALV",I583="Y"),AND(F583="GALV",I583="UN"),AND(F583="GALV",I583=""))),"GRR",IF(AND(B583='Dropdown Answer Key'!$B$14,OR(E583="Unknown",F583="Unknown")),"Unknown SL","Non Lead")))))))))))</f>
        <v>Non Lead</v>
      </c>
      <c r="T583" s="114" t="str">
        <f>IF(OR(M583="",Q583="",S583="ERROR"),"BLANK",IF((AND(M583='Dropdown Answer Key'!$B$25,OR('Service Line Inventory'!S583="Lead",S583="Unknown SL"))),"Tier 1",IF(AND('Service Line Inventory'!M583='Dropdown Answer Key'!$B$26,OR('Service Line Inventory'!S583="Lead",S583="Unknown SL")),"Tier 2",IF(AND('Service Line Inventory'!M583='Dropdown Answer Key'!$B$27,OR('Service Line Inventory'!S583="Lead",S583="Unknown SL")),"Tier 2",IF('Service Line Inventory'!S583="GRR","Tier 3",IF((AND('Service Line Inventory'!M583='Dropdown Answer Key'!$B$25,'Service Line Inventory'!Q583='Dropdown Answer Key'!$M$25,O583='Dropdown Answer Key'!$G$27,'Service Line Inventory'!P583='Dropdown Answer Key'!$J$27,S583="Non Lead")),"Tier 4",IF((AND('Service Line Inventory'!M583='Dropdown Answer Key'!$B$25,'Service Line Inventory'!Q583='Dropdown Answer Key'!$M$25,O583='Dropdown Answer Key'!$G$27,S583="Non Lead")),"Tier 4",IF((AND('Service Line Inventory'!M583='Dropdown Answer Key'!$B$25,'Service Line Inventory'!Q583='Dropdown Answer Key'!$M$25,'Service Line Inventory'!P583='Dropdown Answer Key'!$J$27,S583="Non Lead")),"Tier 4","Tier 5"))))))))</f>
        <v>BLANK</v>
      </c>
      <c r="U583" s="115" t="str">
        <f t="shared" si="37"/>
        <v>NO</v>
      </c>
      <c r="V583" s="114" t="str">
        <f t="shared" si="38"/>
        <v>NO</v>
      </c>
      <c r="W583" s="114" t="str">
        <f t="shared" si="39"/>
        <v>NO</v>
      </c>
      <c r="X583" s="108"/>
      <c r="Y583" s="97"/>
      <c r="Z583" s="77"/>
    </row>
    <row r="584" spans="1:26" x14ac:dyDescent="0.3">
      <c r="A584" s="47">
        <v>210</v>
      </c>
      <c r="B584" s="73" t="s">
        <v>76</v>
      </c>
      <c r="C584" s="125" t="s">
        <v>754</v>
      </c>
      <c r="D584" s="73" t="s">
        <v>73</v>
      </c>
      <c r="E584" s="73" t="s">
        <v>81</v>
      </c>
      <c r="F584" s="73" t="s">
        <v>81</v>
      </c>
      <c r="G584" s="90" t="s">
        <v>987</v>
      </c>
      <c r="H584" s="94" t="s">
        <v>73</v>
      </c>
      <c r="I584" s="82" t="s">
        <v>72</v>
      </c>
      <c r="J584" s="74" t="s">
        <v>989</v>
      </c>
      <c r="K584" s="74" t="s">
        <v>989</v>
      </c>
      <c r="L584" s="93" t="str">
        <f t="shared" si="36"/>
        <v>Non Lead</v>
      </c>
      <c r="M584" s="109"/>
      <c r="N584" s="73"/>
      <c r="O584" s="73"/>
      <c r="P584" s="73"/>
      <c r="Q584" s="72"/>
      <c r="R584" s="73"/>
      <c r="S584" s="98" t="str">
        <f>IF(OR(B584="",$C$3="",$G$3=""),"ERROR",IF(AND(B584='Dropdown Answer Key'!$B$12,OR(E584="Lead",E584="U, May have L",E584="COM",E584="")),"Lead",IF(AND(B584='Dropdown Answer Key'!$B$12,OR(AND(E584="GALV",H584="Y"),AND(E584="GALV",H584="UN"),AND(E584="GALV",H584=""))),"GRR",IF(AND(B584='Dropdown Answer Key'!$B$12,E584="Unknown"),"Unknown SL",IF(AND(B584='Dropdown Answer Key'!$B$13,OR(F584="Lead",F584="U, May have L",F584="COM",F584="")),"Lead",IF(AND(B584='Dropdown Answer Key'!$B$13,OR(AND(F584="GALV",H584="Y"),AND(F584="GALV",H584="UN"),AND(F584="GALV",H584=""))),"GRR",IF(AND(B584='Dropdown Answer Key'!$B$13,F584="Unknown"),"Unknown SL",IF(AND(B584='Dropdown Answer Key'!$B$14,OR(E584="Lead",E584="U, May have L",E584="COM",E584="")),"Lead",IF(AND(B584='Dropdown Answer Key'!$B$14,OR(F584="Lead",F584="U, May have L",F584="COM",F584="")),"Lead",IF(AND(B584='Dropdown Answer Key'!$B$14,OR(AND(E584="GALV",H584="Y"),AND(E584="GALV",H584="UN"),AND(E584="GALV",H584=""),AND(F584="GALV",H584="Y"),AND(F584="GALV",H584="UN"),AND(F584="GALV",H584=""),AND(F584="GALV",I584="Y"),AND(F584="GALV",I584="UN"),AND(F584="GALV",I584=""))),"GRR",IF(AND(B584='Dropdown Answer Key'!$B$14,OR(E584="Unknown",F584="Unknown")),"Unknown SL","Non Lead")))))))))))</f>
        <v>Non Lead</v>
      </c>
      <c r="T584" s="75" t="str">
        <f>IF(OR(M584="",Q584="",S584="ERROR"),"BLANK",IF((AND(M584='Dropdown Answer Key'!$B$25,OR('Service Line Inventory'!S584="Lead",S584="Unknown SL"))),"Tier 1",IF(AND('Service Line Inventory'!M584='Dropdown Answer Key'!$B$26,OR('Service Line Inventory'!S584="Lead",S584="Unknown SL")),"Tier 2",IF(AND('Service Line Inventory'!M584='Dropdown Answer Key'!$B$27,OR('Service Line Inventory'!S584="Lead",S584="Unknown SL")),"Tier 2",IF('Service Line Inventory'!S584="GRR","Tier 3",IF((AND('Service Line Inventory'!M584='Dropdown Answer Key'!$B$25,'Service Line Inventory'!Q584='Dropdown Answer Key'!$M$25,O584='Dropdown Answer Key'!$G$27,'Service Line Inventory'!P584='Dropdown Answer Key'!$J$27,S584="Non Lead")),"Tier 4",IF((AND('Service Line Inventory'!M584='Dropdown Answer Key'!$B$25,'Service Line Inventory'!Q584='Dropdown Answer Key'!$M$25,O584='Dropdown Answer Key'!$G$27,S584="Non Lead")),"Tier 4",IF((AND('Service Line Inventory'!M584='Dropdown Answer Key'!$B$25,'Service Line Inventory'!Q584='Dropdown Answer Key'!$M$25,'Service Line Inventory'!P584='Dropdown Answer Key'!$J$27,S584="Non Lead")),"Tier 4","Tier 5"))))))))</f>
        <v>BLANK</v>
      </c>
      <c r="U584" s="101" t="str">
        <f t="shared" si="37"/>
        <v>NO</v>
      </c>
      <c r="V584" s="75" t="str">
        <f t="shared" si="38"/>
        <v>NO</v>
      </c>
      <c r="W584" s="75" t="str">
        <f t="shared" si="39"/>
        <v>NO</v>
      </c>
      <c r="X584" s="107"/>
      <c r="Y584" s="76"/>
      <c r="Z584" s="77"/>
    </row>
    <row r="585" spans="1:26" x14ac:dyDescent="0.3">
      <c r="A585" s="47">
        <v>220</v>
      </c>
      <c r="B585" s="73" t="s">
        <v>76</v>
      </c>
      <c r="C585" s="125" t="s">
        <v>755</v>
      </c>
      <c r="D585" s="73" t="s">
        <v>73</v>
      </c>
      <c r="E585" s="73" t="s">
        <v>81</v>
      </c>
      <c r="F585" s="73" t="s">
        <v>81</v>
      </c>
      <c r="G585" s="90" t="s">
        <v>987</v>
      </c>
      <c r="H585" s="94" t="s">
        <v>73</v>
      </c>
      <c r="I585" s="82" t="s">
        <v>72</v>
      </c>
      <c r="J585" s="74" t="s">
        <v>989</v>
      </c>
      <c r="K585" s="74" t="s">
        <v>989</v>
      </c>
      <c r="L585" s="94" t="str">
        <f t="shared" si="36"/>
        <v>Non Lead</v>
      </c>
      <c r="M585" s="110"/>
      <c r="N585" s="82"/>
      <c r="O585" s="82"/>
      <c r="P585" s="82"/>
      <c r="Q585" s="81"/>
      <c r="R585" s="82"/>
      <c r="S585" s="113" t="str">
        <f>IF(OR(B585="",$C$3="",$G$3=""),"ERROR",IF(AND(B585='Dropdown Answer Key'!$B$12,OR(E585="Lead",E585="U, May have L",E585="COM",E585="")),"Lead",IF(AND(B585='Dropdown Answer Key'!$B$12,OR(AND(E585="GALV",H585="Y"),AND(E585="GALV",H585="UN"),AND(E585="GALV",H585=""))),"GRR",IF(AND(B585='Dropdown Answer Key'!$B$12,E585="Unknown"),"Unknown SL",IF(AND(B585='Dropdown Answer Key'!$B$13,OR(F585="Lead",F585="U, May have L",F585="COM",F585="")),"Lead",IF(AND(B585='Dropdown Answer Key'!$B$13,OR(AND(F585="GALV",H585="Y"),AND(F585="GALV",H585="UN"),AND(F585="GALV",H585=""))),"GRR",IF(AND(B585='Dropdown Answer Key'!$B$13,F585="Unknown"),"Unknown SL",IF(AND(B585='Dropdown Answer Key'!$B$14,OR(E585="Lead",E585="U, May have L",E585="COM",E585="")),"Lead",IF(AND(B585='Dropdown Answer Key'!$B$14,OR(F585="Lead",F585="U, May have L",F585="COM",F585="")),"Lead",IF(AND(B585='Dropdown Answer Key'!$B$14,OR(AND(E585="GALV",H585="Y"),AND(E585="GALV",H585="UN"),AND(E585="GALV",H585=""),AND(F585="GALV",H585="Y"),AND(F585="GALV",H585="UN"),AND(F585="GALV",H585=""),AND(F585="GALV",I585="Y"),AND(F585="GALV",I585="UN"),AND(F585="GALV",I585=""))),"GRR",IF(AND(B585='Dropdown Answer Key'!$B$14,OR(E585="Unknown",F585="Unknown")),"Unknown SL","Non Lead")))))))))))</f>
        <v>Non Lead</v>
      </c>
      <c r="T585" s="114" t="str">
        <f>IF(OR(M585="",Q585="",S585="ERROR"),"BLANK",IF((AND(M585='Dropdown Answer Key'!$B$25,OR('Service Line Inventory'!S585="Lead",S585="Unknown SL"))),"Tier 1",IF(AND('Service Line Inventory'!M585='Dropdown Answer Key'!$B$26,OR('Service Line Inventory'!S585="Lead",S585="Unknown SL")),"Tier 2",IF(AND('Service Line Inventory'!M585='Dropdown Answer Key'!$B$27,OR('Service Line Inventory'!S585="Lead",S585="Unknown SL")),"Tier 2",IF('Service Line Inventory'!S585="GRR","Tier 3",IF((AND('Service Line Inventory'!M585='Dropdown Answer Key'!$B$25,'Service Line Inventory'!Q585='Dropdown Answer Key'!$M$25,O585='Dropdown Answer Key'!$G$27,'Service Line Inventory'!P585='Dropdown Answer Key'!$J$27,S585="Non Lead")),"Tier 4",IF((AND('Service Line Inventory'!M585='Dropdown Answer Key'!$B$25,'Service Line Inventory'!Q585='Dropdown Answer Key'!$M$25,O585='Dropdown Answer Key'!$G$27,S585="Non Lead")),"Tier 4",IF((AND('Service Line Inventory'!M585='Dropdown Answer Key'!$B$25,'Service Line Inventory'!Q585='Dropdown Answer Key'!$M$25,'Service Line Inventory'!P585='Dropdown Answer Key'!$J$27,S585="Non Lead")),"Tier 4","Tier 5"))))))))</f>
        <v>BLANK</v>
      </c>
      <c r="U585" s="115" t="str">
        <f t="shared" si="37"/>
        <v>NO</v>
      </c>
      <c r="V585" s="114" t="str">
        <f t="shared" si="38"/>
        <v>NO</v>
      </c>
      <c r="W585" s="114" t="str">
        <f t="shared" si="39"/>
        <v>NO</v>
      </c>
      <c r="X585" s="108"/>
      <c r="Y585" s="97"/>
      <c r="Z585" s="77"/>
    </row>
    <row r="586" spans="1:26" x14ac:dyDescent="0.3">
      <c r="A586" s="47">
        <v>230</v>
      </c>
      <c r="B586" s="73" t="s">
        <v>76</v>
      </c>
      <c r="C586" s="125" t="s">
        <v>756</v>
      </c>
      <c r="D586" s="73" t="s">
        <v>73</v>
      </c>
      <c r="E586" s="73" t="s">
        <v>81</v>
      </c>
      <c r="F586" s="73" t="s">
        <v>81</v>
      </c>
      <c r="G586" s="90" t="s">
        <v>987</v>
      </c>
      <c r="H586" s="94" t="s">
        <v>73</v>
      </c>
      <c r="I586" s="82" t="s">
        <v>72</v>
      </c>
      <c r="J586" s="74" t="s">
        <v>989</v>
      </c>
      <c r="K586" s="74" t="s">
        <v>989</v>
      </c>
      <c r="L586" s="93" t="str">
        <f t="shared" si="36"/>
        <v>Non Lead</v>
      </c>
      <c r="M586" s="109"/>
      <c r="N586" s="73"/>
      <c r="O586" s="73"/>
      <c r="P586" s="73"/>
      <c r="Q586" s="72"/>
      <c r="R586" s="73"/>
      <c r="S586" s="98" t="str">
        <f>IF(OR(B586="",$C$3="",$G$3=""),"ERROR",IF(AND(B586='Dropdown Answer Key'!$B$12,OR(E586="Lead",E586="U, May have L",E586="COM",E586="")),"Lead",IF(AND(B586='Dropdown Answer Key'!$B$12,OR(AND(E586="GALV",H586="Y"),AND(E586="GALV",H586="UN"),AND(E586="GALV",H586=""))),"GRR",IF(AND(B586='Dropdown Answer Key'!$B$12,E586="Unknown"),"Unknown SL",IF(AND(B586='Dropdown Answer Key'!$B$13,OR(F586="Lead",F586="U, May have L",F586="COM",F586="")),"Lead",IF(AND(B586='Dropdown Answer Key'!$B$13,OR(AND(F586="GALV",H586="Y"),AND(F586="GALV",H586="UN"),AND(F586="GALV",H586=""))),"GRR",IF(AND(B586='Dropdown Answer Key'!$B$13,F586="Unknown"),"Unknown SL",IF(AND(B586='Dropdown Answer Key'!$B$14,OR(E586="Lead",E586="U, May have L",E586="COM",E586="")),"Lead",IF(AND(B586='Dropdown Answer Key'!$B$14,OR(F586="Lead",F586="U, May have L",F586="COM",F586="")),"Lead",IF(AND(B586='Dropdown Answer Key'!$B$14,OR(AND(E586="GALV",H586="Y"),AND(E586="GALV",H586="UN"),AND(E586="GALV",H586=""),AND(F586="GALV",H586="Y"),AND(F586="GALV",H586="UN"),AND(F586="GALV",H586=""),AND(F586="GALV",I586="Y"),AND(F586="GALV",I586="UN"),AND(F586="GALV",I586=""))),"GRR",IF(AND(B586='Dropdown Answer Key'!$B$14,OR(E586="Unknown",F586="Unknown")),"Unknown SL","Non Lead")))))))))))</f>
        <v>Non Lead</v>
      </c>
      <c r="T586" s="75" t="str">
        <f>IF(OR(M586="",Q586="",S586="ERROR"),"BLANK",IF((AND(M586='Dropdown Answer Key'!$B$25,OR('Service Line Inventory'!S586="Lead",S586="Unknown SL"))),"Tier 1",IF(AND('Service Line Inventory'!M586='Dropdown Answer Key'!$B$26,OR('Service Line Inventory'!S586="Lead",S586="Unknown SL")),"Tier 2",IF(AND('Service Line Inventory'!M586='Dropdown Answer Key'!$B$27,OR('Service Line Inventory'!S586="Lead",S586="Unknown SL")),"Tier 2",IF('Service Line Inventory'!S586="GRR","Tier 3",IF((AND('Service Line Inventory'!M586='Dropdown Answer Key'!$B$25,'Service Line Inventory'!Q586='Dropdown Answer Key'!$M$25,O586='Dropdown Answer Key'!$G$27,'Service Line Inventory'!P586='Dropdown Answer Key'!$J$27,S586="Non Lead")),"Tier 4",IF((AND('Service Line Inventory'!M586='Dropdown Answer Key'!$B$25,'Service Line Inventory'!Q586='Dropdown Answer Key'!$M$25,O586='Dropdown Answer Key'!$G$27,S586="Non Lead")),"Tier 4",IF((AND('Service Line Inventory'!M586='Dropdown Answer Key'!$B$25,'Service Line Inventory'!Q586='Dropdown Answer Key'!$M$25,'Service Line Inventory'!P586='Dropdown Answer Key'!$J$27,S586="Non Lead")),"Tier 4","Tier 5"))))))))</f>
        <v>BLANK</v>
      </c>
      <c r="U586" s="101" t="str">
        <f t="shared" si="37"/>
        <v>NO</v>
      </c>
      <c r="V586" s="75" t="str">
        <f t="shared" si="38"/>
        <v>NO</v>
      </c>
      <c r="W586" s="75" t="str">
        <f t="shared" si="39"/>
        <v>NO</v>
      </c>
      <c r="X586" s="107"/>
      <c r="Y586" s="76"/>
      <c r="Z586" s="77"/>
    </row>
    <row r="587" spans="1:26" x14ac:dyDescent="0.3">
      <c r="A587" s="47">
        <v>235</v>
      </c>
      <c r="B587" s="73" t="s">
        <v>76</v>
      </c>
      <c r="C587" s="125" t="s">
        <v>757</v>
      </c>
      <c r="D587" s="73" t="s">
        <v>73</v>
      </c>
      <c r="E587" s="73" t="s">
        <v>81</v>
      </c>
      <c r="F587" s="73" t="s">
        <v>81</v>
      </c>
      <c r="G587" s="90" t="s">
        <v>987</v>
      </c>
      <c r="H587" s="94" t="s">
        <v>73</v>
      </c>
      <c r="I587" s="82" t="s">
        <v>72</v>
      </c>
      <c r="J587" s="74" t="s">
        <v>989</v>
      </c>
      <c r="K587" s="74" t="s">
        <v>989</v>
      </c>
      <c r="L587" s="94" t="str">
        <f t="shared" si="36"/>
        <v>Non Lead</v>
      </c>
      <c r="M587" s="110"/>
      <c r="N587" s="82"/>
      <c r="O587" s="82"/>
      <c r="P587" s="82"/>
      <c r="Q587" s="81"/>
      <c r="R587" s="82"/>
      <c r="S587" s="113" t="str">
        <f>IF(OR(B587="",$C$3="",$G$3=""),"ERROR",IF(AND(B587='Dropdown Answer Key'!$B$12,OR(E587="Lead",E587="U, May have L",E587="COM",E587="")),"Lead",IF(AND(B587='Dropdown Answer Key'!$B$12,OR(AND(E587="GALV",H587="Y"),AND(E587="GALV",H587="UN"),AND(E587="GALV",H587=""))),"GRR",IF(AND(B587='Dropdown Answer Key'!$B$12,E587="Unknown"),"Unknown SL",IF(AND(B587='Dropdown Answer Key'!$B$13,OR(F587="Lead",F587="U, May have L",F587="COM",F587="")),"Lead",IF(AND(B587='Dropdown Answer Key'!$B$13,OR(AND(F587="GALV",H587="Y"),AND(F587="GALV",H587="UN"),AND(F587="GALV",H587=""))),"GRR",IF(AND(B587='Dropdown Answer Key'!$B$13,F587="Unknown"),"Unknown SL",IF(AND(B587='Dropdown Answer Key'!$B$14,OR(E587="Lead",E587="U, May have L",E587="COM",E587="")),"Lead",IF(AND(B587='Dropdown Answer Key'!$B$14,OR(F587="Lead",F587="U, May have L",F587="COM",F587="")),"Lead",IF(AND(B587='Dropdown Answer Key'!$B$14,OR(AND(E587="GALV",H587="Y"),AND(E587="GALV",H587="UN"),AND(E587="GALV",H587=""),AND(F587="GALV",H587="Y"),AND(F587="GALV",H587="UN"),AND(F587="GALV",H587=""),AND(F587="GALV",I587="Y"),AND(F587="GALV",I587="UN"),AND(F587="GALV",I587=""))),"GRR",IF(AND(B587='Dropdown Answer Key'!$B$14,OR(E587="Unknown",F587="Unknown")),"Unknown SL","Non Lead")))))))))))</f>
        <v>Non Lead</v>
      </c>
      <c r="T587" s="114" t="str">
        <f>IF(OR(M587="",Q587="",S587="ERROR"),"BLANK",IF((AND(M587='Dropdown Answer Key'!$B$25,OR('Service Line Inventory'!S587="Lead",S587="Unknown SL"))),"Tier 1",IF(AND('Service Line Inventory'!M587='Dropdown Answer Key'!$B$26,OR('Service Line Inventory'!S587="Lead",S587="Unknown SL")),"Tier 2",IF(AND('Service Line Inventory'!M587='Dropdown Answer Key'!$B$27,OR('Service Line Inventory'!S587="Lead",S587="Unknown SL")),"Tier 2",IF('Service Line Inventory'!S587="GRR","Tier 3",IF((AND('Service Line Inventory'!M587='Dropdown Answer Key'!$B$25,'Service Line Inventory'!Q587='Dropdown Answer Key'!$M$25,O587='Dropdown Answer Key'!$G$27,'Service Line Inventory'!P587='Dropdown Answer Key'!$J$27,S587="Non Lead")),"Tier 4",IF((AND('Service Line Inventory'!M587='Dropdown Answer Key'!$B$25,'Service Line Inventory'!Q587='Dropdown Answer Key'!$M$25,O587='Dropdown Answer Key'!$G$27,S587="Non Lead")),"Tier 4",IF((AND('Service Line Inventory'!M587='Dropdown Answer Key'!$B$25,'Service Line Inventory'!Q587='Dropdown Answer Key'!$M$25,'Service Line Inventory'!P587='Dropdown Answer Key'!$J$27,S587="Non Lead")),"Tier 4","Tier 5"))))))))</f>
        <v>BLANK</v>
      </c>
      <c r="U587" s="115" t="str">
        <f t="shared" si="37"/>
        <v>NO</v>
      </c>
      <c r="V587" s="114" t="str">
        <f t="shared" si="38"/>
        <v>NO</v>
      </c>
      <c r="W587" s="114" t="str">
        <f t="shared" si="39"/>
        <v>NO</v>
      </c>
      <c r="X587" s="108"/>
      <c r="Y587" s="97"/>
      <c r="Z587" s="77"/>
    </row>
    <row r="588" spans="1:26" x14ac:dyDescent="0.3">
      <c r="A588" s="47">
        <v>236</v>
      </c>
      <c r="B588" s="73" t="s">
        <v>76</v>
      </c>
      <c r="C588" s="125" t="s">
        <v>758</v>
      </c>
      <c r="D588" s="73" t="s">
        <v>73</v>
      </c>
      <c r="E588" s="73" t="s">
        <v>81</v>
      </c>
      <c r="F588" s="73" t="s">
        <v>81</v>
      </c>
      <c r="G588" s="90" t="s">
        <v>987</v>
      </c>
      <c r="H588" s="94" t="s">
        <v>73</v>
      </c>
      <c r="I588" s="82" t="s">
        <v>72</v>
      </c>
      <c r="J588" s="74" t="s">
        <v>989</v>
      </c>
      <c r="K588" s="74" t="s">
        <v>989</v>
      </c>
      <c r="L588" s="93" t="str">
        <f t="shared" si="36"/>
        <v>Non Lead</v>
      </c>
      <c r="M588" s="109"/>
      <c r="N588" s="73"/>
      <c r="O588" s="73"/>
      <c r="P588" s="73"/>
      <c r="Q588" s="72"/>
      <c r="R588" s="73"/>
      <c r="S588" s="98" t="str">
        <f>IF(OR(B588="",$C$3="",$G$3=""),"ERROR",IF(AND(B588='Dropdown Answer Key'!$B$12,OR(E588="Lead",E588="U, May have L",E588="COM",E588="")),"Lead",IF(AND(B588='Dropdown Answer Key'!$B$12,OR(AND(E588="GALV",H588="Y"),AND(E588="GALV",H588="UN"),AND(E588="GALV",H588=""))),"GRR",IF(AND(B588='Dropdown Answer Key'!$B$12,E588="Unknown"),"Unknown SL",IF(AND(B588='Dropdown Answer Key'!$B$13,OR(F588="Lead",F588="U, May have L",F588="COM",F588="")),"Lead",IF(AND(B588='Dropdown Answer Key'!$B$13,OR(AND(F588="GALV",H588="Y"),AND(F588="GALV",H588="UN"),AND(F588="GALV",H588=""))),"GRR",IF(AND(B588='Dropdown Answer Key'!$B$13,F588="Unknown"),"Unknown SL",IF(AND(B588='Dropdown Answer Key'!$B$14,OR(E588="Lead",E588="U, May have L",E588="COM",E588="")),"Lead",IF(AND(B588='Dropdown Answer Key'!$B$14,OR(F588="Lead",F588="U, May have L",F588="COM",F588="")),"Lead",IF(AND(B588='Dropdown Answer Key'!$B$14,OR(AND(E588="GALV",H588="Y"),AND(E588="GALV",H588="UN"),AND(E588="GALV",H588=""),AND(F588="GALV",H588="Y"),AND(F588="GALV",H588="UN"),AND(F588="GALV",H588=""),AND(F588="GALV",I588="Y"),AND(F588="GALV",I588="UN"),AND(F588="GALV",I588=""))),"GRR",IF(AND(B588='Dropdown Answer Key'!$B$14,OR(E588="Unknown",F588="Unknown")),"Unknown SL","Non Lead")))))))))))</f>
        <v>Non Lead</v>
      </c>
      <c r="T588" s="75" t="str">
        <f>IF(OR(M588="",Q588="",S588="ERROR"),"BLANK",IF((AND(M588='Dropdown Answer Key'!$B$25,OR('Service Line Inventory'!S588="Lead",S588="Unknown SL"))),"Tier 1",IF(AND('Service Line Inventory'!M588='Dropdown Answer Key'!$B$26,OR('Service Line Inventory'!S588="Lead",S588="Unknown SL")),"Tier 2",IF(AND('Service Line Inventory'!M588='Dropdown Answer Key'!$B$27,OR('Service Line Inventory'!S588="Lead",S588="Unknown SL")),"Tier 2",IF('Service Line Inventory'!S588="GRR","Tier 3",IF((AND('Service Line Inventory'!M588='Dropdown Answer Key'!$B$25,'Service Line Inventory'!Q588='Dropdown Answer Key'!$M$25,O588='Dropdown Answer Key'!$G$27,'Service Line Inventory'!P588='Dropdown Answer Key'!$J$27,S588="Non Lead")),"Tier 4",IF((AND('Service Line Inventory'!M588='Dropdown Answer Key'!$B$25,'Service Line Inventory'!Q588='Dropdown Answer Key'!$M$25,O588='Dropdown Answer Key'!$G$27,S588="Non Lead")),"Tier 4",IF((AND('Service Line Inventory'!M588='Dropdown Answer Key'!$B$25,'Service Line Inventory'!Q588='Dropdown Answer Key'!$M$25,'Service Line Inventory'!P588='Dropdown Answer Key'!$J$27,S588="Non Lead")),"Tier 4","Tier 5"))))))))</f>
        <v>BLANK</v>
      </c>
      <c r="U588" s="101" t="str">
        <f t="shared" si="37"/>
        <v>NO</v>
      </c>
      <c r="V588" s="75" t="str">
        <f t="shared" si="38"/>
        <v>NO</v>
      </c>
      <c r="W588" s="75" t="str">
        <f t="shared" si="39"/>
        <v>NO</v>
      </c>
      <c r="X588" s="107"/>
      <c r="Y588" s="76"/>
      <c r="Z588" s="77"/>
    </row>
    <row r="589" spans="1:26" x14ac:dyDescent="0.3">
      <c r="A589" s="47">
        <v>240</v>
      </c>
      <c r="B589" s="73" t="s">
        <v>76</v>
      </c>
      <c r="C589" s="125" t="s">
        <v>759</v>
      </c>
      <c r="D589" s="73" t="s">
        <v>73</v>
      </c>
      <c r="E589" s="73" t="s">
        <v>81</v>
      </c>
      <c r="F589" s="73" t="s">
        <v>81</v>
      </c>
      <c r="G589" s="90" t="s">
        <v>987</v>
      </c>
      <c r="H589" s="94" t="s">
        <v>73</v>
      </c>
      <c r="I589" s="82" t="s">
        <v>72</v>
      </c>
      <c r="J589" s="74" t="s">
        <v>989</v>
      </c>
      <c r="K589" s="74" t="s">
        <v>989</v>
      </c>
      <c r="L589" s="94" t="str">
        <f t="shared" si="36"/>
        <v>Non Lead</v>
      </c>
      <c r="M589" s="110"/>
      <c r="N589" s="82"/>
      <c r="O589" s="82"/>
      <c r="P589" s="82"/>
      <c r="Q589" s="81"/>
      <c r="R589" s="82"/>
      <c r="S589" s="113" t="str">
        <f>IF(OR(B589="",$C$3="",$G$3=""),"ERROR",IF(AND(B589='Dropdown Answer Key'!$B$12,OR(E589="Lead",E589="U, May have L",E589="COM",E589="")),"Lead",IF(AND(B589='Dropdown Answer Key'!$B$12,OR(AND(E589="GALV",H589="Y"),AND(E589="GALV",H589="UN"),AND(E589="GALV",H589=""))),"GRR",IF(AND(B589='Dropdown Answer Key'!$B$12,E589="Unknown"),"Unknown SL",IF(AND(B589='Dropdown Answer Key'!$B$13,OR(F589="Lead",F589="U, May have L",F589="COM",F589="")),"Lead",IF(AND(B589='Dropdown Answer Key'!$B$13,OR(AND(F589="GALV",H589="Y"),AND(F589="GALV",H589="UN"),AND(F589="GALV",H589=""))),"GRR",IF(AND(B589='Dropdown Answer Key'!$B$13,F589="Unknown"),"Unknown SL",IF(AND(B589='Dropdown Answer Key'!$B$14,OR(E589="Lead",E589="U, May have L",E589="COM",E589="")),"Lead",IF(AND(B589='Dropdown Answer Key'!$B$14,OR(F589="Lead",F589="U, May have L",F589="COM",F589="")),"Lead",IF(AND(B589='Dropdown Answer Key'!$B$14,OR(AND(E589="GALV",H589="Y"),AND(E589="GALV",H589="UN"),AND(E589="GALV",H589=""),AND(F589="GALV",H589="Y"),AND(F589="GALV",H589="UN"),AND(F589="GALV",H589=""),AND(F589="GALV",I589="Y"),AND(F589="GALV",I589="UN"),AND(F589="GALV",I589=""))),"GRR",IF(AND(B589='Dropdown Answer Key'!$B$14,OR(E589="Unknown",F589="Unknown")),"Unknown SL","Non Lead")))))))))))</f>
        <v>Non Lead</v>
      </c>
      <c r="T589" s="114" t="str">
        <f>IF(OR(M589="",Q589="",S589="ERROR"),"BLANK",IF((AND(M589='Dropdown Answer Key'!$B$25,OR('Service Line Inventory'!S589="Lead",S589="Unknown SL"))),"Tier 1",IF(AND('Service Line Inventory'!M589='Dropdown Answer Key'!$B$26,OR('Service Line Inventory'!S589="Lead",S589="Unknown SL")),"Tier 2",IF(AND('Service Line Inventory'!M589='Dropdown Answer Key'!$B$27,OR('Service Line Inventory'!S589="Lead",S589="Unknown SL")),"Tier 2",IF('Service Line Inventory'!S589="GRR","Tier 3",IF((AND('Service Line Inventory'!M589='Dropdown Answer Key'!$B$25,'Service Line Inventory'!Q589='Dropdown Answer Key'!$M$25,O589='Dropdown Answer Key'!$G$27,'Service Line Inventory'!P589='Dropdown Answer Key'!$J$27,S589="Non Lead")),"Tier 4",IF((AND('Service Line Inventory'!M589='Dropdown Answer Key'!$B$25,'Service Line Inventory'!Q589='Dropdown Answer Key'!$M$25,O589='Dropdown Answer Key'!$G$27,S589="Non Lead")),"Tier 4",IF((AND('Service Line Inventory'!M589='Dropdown Answer Key'!$B$25,'Service Line Inventory'!Q589='Dropdown Answer Key'!$M$25,'Service Line Inventory'!P589='Dropdown Answer Key'!$J$27,S589="Non Lead")),"Tier 4","Tier 5"))))))))</f>
        <v>BLANK</v>
      </c>
      <c r="U589" s="115" t="str">
        <f t="shared" si="37"/>
        <v>NO</v>
      </c>
      <c r="V589" s="114" t="str">
        <f t="shared" si="38"/>
        <v>NO</v>
      </c>
      <c r="W589" s="114" t="str">
        <f t="shared" si="39"/>
        <v>NO</v>
      </c>
      <c r="X589" s="108"/>
      <c r="Y589" s="97"/>
      <c r="Z589" s="77"/>
    </row>
    <row r="590" spans="1:26" x14ac:dyDescent="0.3">
      <c r="A590" s="47">
        <v>260</v>
      </c>
      <c r="B590" s="73" t="s">
        <v>76</v>
      </c>
      <c r="C590" s="125" t="s">
        <v>760</v>
      </c>
      <c r="D590" s="73" t="s">
        <v>73</v>
      </c>
      <c r="E590" s="73" t="s">
        <v>81</v>
      </c>
      <c r="F590" s="73" t="s">
        <v>81</v>
      </c>
      <c r="G590" s="90" t="s">
        <v>987</v>
      </c>
      <c r="H590" s="94" t="s">
        <v>73</v>
      </c>
      <c r="I590" s="82" t="s">
        <v>72</v>
      </c>
      <c r="J590" s="74" t="s">
        <v>989</v>
      </c>
      <c r="K590" s="74" t="s">
        <v>989</v>
      </c>
      <c r="L590" s="93" t="str">
        <f t="shared" si="36"/>
        <v>Non Lead</v>
      </c>
      <c r="M590" s="109"/>
      <c r="N590" s="73"/>
      <c r="O590" s="73"/>
      <c r="P590" s="73"/>
      <c r="Q590" s="72"/>
      <c r="R590" s="73"/>
      <c r="S590" s="98" t="str">
        <f>IF(OR(B590="",$C$3="",$G$3=""),"ERROR",IF(AND(B590='Dropdown Answer Key'!$B$12,OR(E590="Lead",E590="U, May have L",E590="COM",E590="")),"Lead",IF(AND(B590='Dropdown Answer Key'!$B$12,OR(AND(E590="GALV",H590="Y"),AND(E590="GALV",H590="UN"),AND(E590="GALV",H590=""))),"GRR",IF(AND(B590='Dropdown Answer Key'!$B$12,E590="Unknown"),"Unknown SL",IF(AND(B590='Dropdown Answer Key'!$B$13,OR(F590="Lead",F590="U, May have L",F590="COM",F590="")),"Lead",IF(AND(B590='Dropdown Answer Key'!$B$13,OR(AND(F590="GALV",H590="Y"),AND(F590="GALV",H590="UN"),AND(F590="GALV",H590=""))),"GRR",IF(AND(B590='Dropdown Answer Key'!$B$13,F590="Unknown"),"Unknown SL",IF(AND(B590='Dropdown Answer Key'!$B$14,OR(E590="Lead",E590="U, May have L",E590="COM",E590="")),"Lead",IF(AND(B590='Dropdown Answer Key'!$B$14,OR(F590="Lead",F590="U, May have L",F590="COM",F590="")),"Lead",IF(AND(B590='Dropdown Answer Key'!$B$14,OR(AND(E590="GALV",H590="Y"),AND(E590="GALV",H590="UN"),AND(E590="GALV",H590=""),AND(F590="GALV",H590="Y"),AND(F590="GALV",H590="UN"),AND(F590="GALV",H590=""),AND(F590="GALV",I590="Y"),AND(F590="GALV",I590="UN"),AND(F590="GALV",I590=""))),"GRR",IF(AND(B590='Dropdown Answer Key'!$B$14,OR(E590="Unknown",F590="Unknown")),"Unknown SL","Non Lead")))))))))))</f>
        <v>Non Lead</v>
      </c>
      <c r="T590" s="75" t="str">
        <f>IF(OR(M590="",Q590="",S590="ERROR"),"BLANK",IF((AND(M590='Dropdown Answer Key'!$B$25,OR('Service Line Inventory'!S590="Lead",S590="Unknown SL"))),"Tier 1",IF(AND('Service Line Inventory'!M590='Dropdown Answer Key'!$B$26,OR('Service Line Inventory'!S590="Lead",S590="Unknown SL")),"Tier 2",IF(AND('Service Line Inventory'!M590='Dropdown Answer Key'!$B$27,OR('Service Line Inventory'!S590="Lead",S590="Unknown SL")),"Tier 2",IF('Service Line Inventory'!S590="GRR","Tier 3",IF((AND('Service Line Inventory'!M590='Dropdown Answer Key'!$B$25,'Service Line Inventory'!Q590='Dropdown Answer Key'!$M$25,O590='Dropdown Answer Key'!$G$27,'Service Line Inventory'!P590='Dropdown Answer Key'!$J$27,S590="Non Lead")),"Tier 4",IF((AND('Service Line Inventory'!M590='Dropdown Answer Key'!$B$25,'Service Line Inventory'!Q590='Dropdown Answer Key'!$M$25,O590='Dropdown Answer Key'!$G$27,S590="Non Lead")),"Tier 4",IF((AND('Service Line Inventory'!M590='Dropdown Answer Key'!$B$25,'Service Line Inventory'!Q590='Dropdown Answer Key'!$M$25,'Service Line Inventory'!P590='Dropdown Answer Key'!$J$27,S590="Non Lead")),"Tier 4","Tier 5"))))))))</f>
        <v>BLANK</v>
      </c>
      <c r="U590" s="101" t="str">
        <f t="shared" si="37"/>
        <v>NO</v>
      </c>
      <c r="V590" s="75" t="str">
        <f t="shared" si="38"/>
        <v>NO</v>
      </c>
      <c r="W590" s="75" t="str">
        <f t="shared" si="39"/>
        <v>NO</v>
      </c>
      <c r="X590" s="107"/>
      <c r="Y590" s="76"/>
      <c r="Z590" s="77"/>
    </row>
    <row r="591" spans="1:26" x14ac:dyDescent="0.3">
      <c r="A591" s="47">
        <v>261</v>
      </c>
      <c r="B591" s="73" t="s">
        <v>76</v>
      </c>
      <c r="C591" s="125" t="s">
        <v>761</v>
      </c>
      <c r="D591" s="73" t="s">
        <v>73</v>
      </c>
      <c r="E591" s="73" t="s">
        <v>81</v>
      </c>
      <c r="F591" s="73" t="s">
        <v>81</v>
      </c>
      <c r="G591" s="90" t="s">
        <v>987</v>
      </c>
      <c r="H591" s="94" t="s">
        <v>73</v>
      </c>
      <c r="I591" s="82" t="s">
        <v>72</v>
      </c>
      <c r="J591" s="74" t="s">
        <v>989</v>
      </c>
      <c r="K591" s="74" t="s">
        <v>989</v>
      </c>
      <c r="L591" s="94" t="str">
        <f t="shared" si="36"/>
        <v>Non Lead</v>
      </c>
      <c r="M591" s="110"/>
      <c r="N591" s="82"/>
      <c r="O591" s="82"/>
      <c r="P591" s="82"/>
      <c r="Q591" s="81"/>
      <c r="R591" s="82"/>
      <c r="S591" s="113" t="str">
        <f>IF(OR(B591="",$C$3="",$G$3=""),"ERROR",IF(AND(B591='Dropdown Answer Key'!$B$12,OR(E591="Lead",E591="U, May have L",E591="COM",E591="")),"Lead",IF(AND(B591='Dropdown Answer Key'!$B$12,OR(AND(E591="GALV",H591="Y"),AND(E591="GALV",H591="UN"),AND(E591="GALV",H591=""))),"GRR",IF(AND(B591='Dropdown Answer Key'!$B$12,E591="Unknown"),"Unknown SL",IF(AND(B591='Dropdown Answer Key'!$B$13,OR(F591="Lead",F591="U, May have L",F591="COM",F591="")),"Lead",IF(AND(B591='Dropdown Answer Key'!$B$13,OR(AND(F591="GALV",H591="Y"),AND(F591="GALV",H591="UN"),AND(F591="GALV",H591=""))),"GRR",IF(AND(B591='Dropdown Answer Key'!$B$13,F591="Unknown"),"Unknown SL",IF(AND(B591='Dropdown Answer Key'!$B$14,OR(E591="Lead",E591="U, May have L",E591="COM",E591="")),"Lead",IF(AND(B591='Dropdown Answer Key'!$B$14,OR(F591="Lead",F591="U, May have L",F591="COM",F591="")),"Lead",IF(AND(B591='Dropdown Answer Key'!$B$14,OR(AND(E591="GALV",H591="Y"),AND(E591="GALV",H591="UN"),AND(E591="GALV",H591=""),AND(F591="GALV",H591="Y"),AND(F591="GALV",H591="UN"),AND(F591="GALV",H591=""),AND(F591="GALV",I591="Y"),AND(F591="GALV",I591="UN"),AND(F591="GALV",I591=""))),"GRR",IF(AND(B591='Dropdown Answer Key'!$B$14,OR(E591="Unknown",F591="Unknown")),"Unknown SL","Non Lead")))))))))))</f>
        <v>Non Lead</v>
      </c>
      <c r="T591" s="114" t="str">
        <f>IF(OR(M591="",Q591="",S591="ERROR"),"BLANK",IF((AND(M591='Dropdown Answer Key'!$B$25,OR('Service Line Inventory'!S591="Lead",S591="Unknown SL"))),"Tier 1",IF(AND('Service Line Inventory'!M591='Dropdown Answer Key'!$B$26,OR('Service Line Inventory'!S591="Lead",S591="Unknown SL")),"Tier 2",IF(AND('Service Line Inventory'!M591='Dropdown Answer Key'!$B$27,OR('Service Line Inventory'!S591="Lead",S591="Unknown SL")),"Tier 2",IF('Service Line Inventory'!S591="GRR","Tier 3",IF((AND('Service Line Inventory'!M591='Dropdown Answer Key'!$B$25,'Service Line Inventory'!Q591='Dropdown Answer Key'!$M$25,O591='Dropdown Answer Key'!$G$27,'Service Line Inventory'!P591='Dropdown Answer Key'!$J$27,S591="Non Lead")),"Tier 4",IF((AND('Service Line Inventory'!M591='Dropdown Answer Key'!$B$25,'Service Line Inventory'!Q591='Dropdown Answer Key'!$M$25,O591='Dropdown Answer Key'!$G$27,S591="Non Lead")),"Tier 4",IF((AND('Service Line Inventory'!M591='Dropdown Answer Key'!$B$25,'Service Line Inventory'!Q591='Dropdown Answer Key'!$M$25,'Service Line Inventory'!P591='Dropdown Answer Key'!$J$27,S591="Non Lead")),"Tier 4","Tier 5"))))))))</f>
        <v>BLANK</v>
      </c>
      <c r="U591" s="115" t="str">
        <f t="shared" si="37"/>
        <v>NO</v>
      </c>
      <c r="V591" s="114" t="str">
        <f t="shared" si="38"/>
        <v>NO</v>
      </c>
      <c r="W591" s="114" t="str">
        <f t="shared" si="39"/>
        <v>NO</v>
      </c>
      <c r="X591" s="108"/>
      <c r="Y591" s="97"/>
      <c r="Z591" s="77"/>
    </row>
    <row r="592" spans="1:26" x14ac:dyDescent="0.3">
      <c r="A592" s="47">
        <v>262</v>
      </c>
      <c r="B592" s="73" t="s">
        <v>76</v>
      </c>
      <c r="C592" s="125" t="s">
        <v>762</v>
      </c>
      <c r="D592" s="73" t="s">
        <v>73</v>
      </c>
      <c r="E592" s="73" t="s">
        <v>81</v>
      </c>
      <c r="F592" s="73" t="s">
        <v>81</v>
      </c>
      <c r="G592" s="90" t="s">
        <v>987</v>
      </c>
      <c r="H592" s="94" t="s">
        <v>73</v>
      </c>
      <c r="I592" s="82" t="s">
        <v>72</v>
      </c>
      <c r="J592" s="74" t="s">
        <v>989</v>
      </c>
      <c r="K592" s="74" t="s">
        <v>989</v>
      </c>
      <c r="L592" s="93" t="str">
        <f t="shared" si="36"/>
        <v>Non Lead</v>
      </c>
      <c r="M592" s="109"/>
      <c r="N592" s="73"/>
      <c r="O592" s="73"/>
      <c r="P592" s="73"/>
      <c r="Q592" s="72"/>
      <c r="R592" s="73"/>
      <c r="S592" s="98" t="str">
        <f>IF(OR(B592="",$C$3="",$G$3=""),"ERROR",IF(AND(B592='Dropdown Answer Key'!$B$12,OR(E592="Lead",E592="U, May have L",E592="COM",E592="")),"Lead",IF(AND(B592='Dropdown Answer Key'!$B$12,OR(AND(E592="GALV",H592="Y"),AND(E592="GALV",H592="UN"),AND(E592="GALV",H592=""))),"GRR",IF(AND(B592='Dropdown Answer Key'!$B$12,E592="Unknown"),"Unknown SL",IF(AND(B592='Dropdown Answer Key'!$B$13,OR(F592="Lead",F592="U, May have L",F592="COM",F592="")),"Lead",IF(AND(B592='Dropdown Answer Key'!$B$13,OR(AND(F592="GALV",H592="Y"),AND(F592="GALV",H592="UN"),AND(F592="GALV",H592=""))),"GRR",IF(AND(B592='Dropdown Answer Key'!$B$13,F592="Unknown"),"Unknown SL",IF(AND(B592='Dropdown Answer Key'!$B$14,OR(E592="Lead",E592="U, May have L",E592="COM",E592="")),"Lead",IF(AND(B592='Dropdown Answer Key'!$B$14,OR(F592="Lead",F592="U, May have L",F592="COM",F592="")),"Lead",IF(AND(B592='Dropdown Answer Key'!$B$14,OR(AND(E592="GALV",H592="Y"),AND(E592="GALV",H592="UN"),AND(E592="GALV",H592=""),AND(F592="GALV",H592="Y"),AND(F592="GALV",H592="UN"),AND(F592="GALV",H592=""),AND(F592="GALV",I592="Y"),AND(F592="GALV",I592="UN"),AND(F592="GALV",I592=""))),"GRR",IF(AND(B592='Dropdown Answer Key'!$B$14,OR(E592="Unknown",F592="Unknown")),"Unknown SL","Non Lead")))))))))))</f>
        <v>Non Lead</v>
      </c>
      <c r="T592" s="75" t="str">
        <f>IF(OR(M592="",Q592="",S592="ERROR"),"BLANK",IF((AND(M592='Dropdown Answer Key'!$B$25,OR('Service Line Inventory'!S592="Lead",S592="Unknown SL"))),"Tier 1",IF(AND('Service Line Inventory'!M592='Dropdown Answer Key'!$B$26,OR('Service Line Inventory'!S592="Lead",S592="Unknown SL")),"Tier 2",IF(AND('Service Line Inventory'!M592='Dropdown Answer Key'!$B$27,OR('Service Line Inventory'!S592="Lead",S592="Unknown SL")),"Tier 2",IF('Service Line Inventory'!S592="GRR","Tier 3",IF((AND('Service Line Inventory'!M592='Dropdown Answer Key'!$B$25,'Service Line Inventory'!Q592='Dropdown Answer Key'!$M$25,O592='Dropdown Answer Key'!$G$27,'Service Line Inventory'!P592='Dropdown Answer Key'!$J$27,S592="Non Lead")),"Tier 4",IF((AND('Service Line Inventory'!M592='Dropdown Answer Key'!$B$25,'Service Line Inventory'!Q592='Dropdown Answer Key'!$M$25,O592='Dropdown Answer Key'!$G$27,S592="Non Lead")),"Tier 4",IF((AND('Service Line Inventory'!M592='Dropdown Answer Key'!$B$25,'Service Line Inventory'!Q592='Dropdown Answer Key'!$M$25,'Service Line Inventory'!P592='Dropdown Answer Key'!$J$27,S592="Non Lead")),"Tier 4","Tier 5"))))))))</f>
        <v>BLANK</v>
      </c>
      <c r="U592" s="101" t="str">
        <f t="shared" si="37"/>
        <v>NO</v>
      </c>
      <c r="V592" s="75" t="str">
        <f t="shared" si="38"/>
        <v>NO</v>
      </c>
      <c r="W592" s="75" t="str">
        <f t="shared" si="39"/>
        <v>NO</v>
      </c>
      <c r="X592" s="107"/>
      <c r="Y592" s="76"/>
      <c r="Z592" s="77"/>
    </row>
    <row r="593" spans="1:26" x14ac:dyDescent="0.3">
      <c r="A593" s="47">
        <v>265</v>
      </c>
      <c r="B593" s="73" t="s">
        <v>76</v>
      </c>
      <c r="C593" s="125" t="s">
        <v>763</v>
      </c>
      <c r="D593" s="73" t="s">
        <v>73</v>
      </c>
      <c r="E593" s="73" t="s">
        <v>81</v>
      </c>
      <c r="F593" s="73" t="s">
        <v>81</v>
      </c>
      <c r="G593" s="90" t="s">
        <v>987</v>
      </c>
      <c r="H593" s="94" t="s">
        <v>73</v>
      </c>
      <c r="I593" s="82" t="s">
        <v>72</v>
      </c>
      <c r="J593" s="74" t="s">
        <v>989</v>
      </c>
      <c r="K593" s="74" t="s">
        <v>989</v>
      </c>
      <c r="L593" s="94" t="str">
        <f t="shared" si="36"/>
        <v>Non Lead</v>
      </c>
      <c r="M593" s="110"/>
      <c r="N593" s="82"/>
      <c r="O593" s="82"/>
      <c r="P593" s="82"/>
      <c r="Q593" s="81"/>
      <c r="R593" s="82"/>
      <c r="S593" s="113" t="str">
        <f>IF(OR(B593="",$C$3="",$G$3=""),"ERROR",IF(AND(B593='Dropdown Answer Key'!$B$12,OR(E593="Lead",E593="U, May have L",E593="COM",E593="")),"Lead",IF(AND(B593='Dropdown Answer Key'!$B$12,OR(AND(E593="GALV",H593="Y"),AND(E593="GALV",H593="UN"),AND(E593="GALV",H593=""))),"GRR",IF(AND(B593='Dropdown Answer Key'!$B$12,E593="Unknown"),"Unknown SL",IF(AND(B593='Dropdown Answer Key'!$B$13,OR(F593="Lead",F593="U, May have L",F593="COM",F593="")),"Lead",IF(AND(B593='Dropdown Answer Key'!$B$13,OR(AND(F593="GALV",H593="Y"),AND(F593="GALV",H593="UN"),AND(F593="GALV",H593=""))),"GRR",IF(AND(B593='Dropdown Answer Key'!$B$13,F593="Unknown"),"Unknown SL",IF(AND(B593='Dropdown Answer Key'!$B$14,OR(E593="Lead",E593="U, May have L",E593="COM",E593="")),"Lead",IF(AND(B593='Dropdown Answer Key'!$B$14,OR(F593="Lead",F593="U, May have L",F593="COM",F593="")),"Lead",IF(AND(B593='Dropdown Answer Key'!$B$14,OR(AND(E593="GALV",H593="Y"),AND(E593="GALV",H593="UN"),AND(E593="GALV",H593=""),AND(F593="GALV",H593="Y"),AND(F593="GALV",H593="UN"),AND(F593="GALV",H593=""),AND(F593="GALV",I593="Y"),AND(F593="GALV",I593="UN"),AND(F593="GALV",I593=""))),"GRR",IF(AND(B593='Dropdown Answer Key'!$B$14,OR(E593="Unknown",F593="Unknown")),"Unknown SL","Non Lead")))))))))))</f>
        <v>Non Lead</v>
      </c>
      <c r="T593" s="114" t="str">
        <f>IF(OR(M593="",Q593="",S593="ERROR"),"BLANK",IF((AND(M593='Dropdown Answer Key'!$B$25,OR('Service Line Inventory'!S593="Lead",S593="Unknown SL"))),"Tier 1",IF(AND('Service Line Inventory'!M593='Dropdown Answer Key'!$B$26,OR('Service Line Inventory'!S593="Lead",S593="Unknown SL")),"Tier 2",IF(AND('Service Line Inventory'!M593='Dropdown Answer Key'!$B$27,OR('Service Line Inventory'!S593="Lead",S593="Unknown SL")),"Tier 2",IF('Service Line Inventory'!S593="GRR","Tier 3",IF((AND('Service Line Inventory'!M593='Dropdown Answer Key'!$B$25,'Service Line Inventory'!Q593='Dropdown Answer Key'!$M$25,O593='Dropdown Answer Key'!$G$27,'Service Line Inventory'!P593='Dropdown Answer Key'!$J$27,S593="Non Lead")),"Tier 4",IF((AND('Service Line Inventory'!M593='Dropdown Answer Key'!$B$25,'Service Line Inventory'!Q593='Dropdown Answer Key'!$M$25,O593='Dropdown Answer Key'!$G$27,S593="Non Lead")),"Tier 4",IF((AND('Service Line Inventory'!M593='Dropdown Answer Key'!$B$25,'Service Line Inventory'!Q593='Dropdown Answer Key'!$M$25,'Service Line Inventory'!P593='Dropdown Answer Key'!$J$27,S593="Non Lead")),"Tier 4","Tier 5"))))))))</f>
        <v>BLANK</v>
      </c>
      <c r="U593" s="115" t="str">
        <f t="shared" si="37"/>
        <v>NO</v>
      </c>
      <c r="V593" s="114" t="str">
        <f t="shared" si="38"/>
        <v>NO</v>
      </c>
      <c r="W593" s="114" t="str">
        <f t="shared" si="39"/>
        <v>NO</v>
      </c>
      <c r="X593" s="108"/>
      <c r="Y593" s="97"/>
      <c r="Z593" s="77"/>
    </row>
    <row r="594" spans="1:26" x14ac:dyDescent="0.3">
      <c r="A594" s="47">
        <v>270</v>
      </c>
      <c r="B594" s="73" t="s">
        <v>76</v>
      </c>
      <c r="C594" s="125" t="s">
        <v>764</v>
      </c>
      <c r="D594" s="73" t="s">
        <v>73</v>
      </c>
      <c r="E594" s="73" t="s">
        <v>81</v>
      </c>
      <c r="F594" s="73" t="s">
        <v>81</v>
      </c>
      <c r="G594" s="90" t="s">
        <v>987</v>
      </c>
      <c r="H594" s="94" t="s">
        <v>73</v>
      </c>
      <c r="I594" s="82" t="s">
        <v>72</v>
      </c>
      <c r="J594" s="74" t="s">
        <v>989</v>
      </c>
      <c r="K594" s="74" t="s">
        <v>989</v>
      </c>
      <c r="L594" s="93" t="str">
        <f t="shared" si="36"/>
        <v>Non Lead</v>
      </c>
      <c r="M594" s="109"/>
      <c r="N594" s="73"/>
      <c r="O594" s="73"/>
      <c r="P594" s="73"/>
      <c r="Q594" s="72"/>
      <c r="R594" s="73"/>
      <c r="S594" s="98" t="str">
        <f>IF(OR(B594="",$C$3="",$G$3=""),"ERROR",IF(AND(B594='Dropdown Answer Key'!$B$12,OR(E594="Lead",E594="U, May have L",E594="COM",E594="")),"Lead",IF(AND(B594='Dropdown Answer Key'!$B$12,OR(AND(E594="GALV",H594="Y"),AND(E594="GALV",H594="UN"),AND(E594="GALV",H594=""))),"GRR",IF(AND(B594='Dropdown Answer Key'!$B$12,E594="Unknown"),"Unknown SL",IF(AND(B594='Dropdown Answer Key'!$B$13,OR(F594="Lead",F594="U, May have L",F594="COM",F594="")),"Lead",IF(AND(B594='Dropdown Answer Key'!$B$13,OR(AND(F594="GALV",H594="Y"),AND(F594="GALV",H594="UN"),AND(F594="GALV",H594=""))),"GRR",IF(AND(B594='Dropdown Answer Key'!$B$13,F594="Unknown"),"Unknown SL",IF(AND(B594='Dropdown Answer Key'!$B$14,OR(E594="Lead",E594="U, May have L",E594="COM",E594="")),"Lead",IF(AND(B594='Dropdown Answer Key'!$B$14,OR(F594="Lead",F594="U, May have L",F594="COM",F594="")),"Lead",IF(AND(B594='Dropdown Answer Key'!$B$14,OR(AND(E594="GALV",H594="Y"),AND(E594="GALV",H594="UN"),AND(E594="GALV",H594=""),AND(F594="GALV",H594="Y"),AND(F594="GALV",H594="UN"),AND(F594="GALV",H594=""),AND(F594="GALV",I594="Y"),AND(F594="GALV",I594="UN"),AND(F594="GALV",I594=""))),"GRR",IF(AND(B594='Dropdown Answer Key'!$B$14,OR(E594="Unknown",F594="Unknown")),"Unknown SL","Non Lead")))))))))))</f>
        <v>Non Lead</v>
      </c>
      <c r="T594" s="75" t="str">
        <f>IF(OR(M594="",Q594="",S594="ERROR"),"BLANK",IF((AND(M594='Dropdown Answer Key'!$B$25,OR('Service Line Inventory'!S594="Lead",S594="Unknown SL"))),"Tier 1",IF(AND('Service Line Inventory'!M594='Dropdown Answer Key'!$B$26,OR('Service Line Inventory'!S594="Lead",S594="Unknown SL")),"Tier 2",IF(AND('Service Line Inventory'!M594='Dropdown Answer Key'!$B$27,OR('Service Line Inventory'!S594="Lead",S594="Unknown SL")),"Tier 2",IF('Service Line Inventory'!S594="GRR","Tier 3",IF((AND('Service Line Inventory'!M594='Dropdown Answer Key'!$B$25,'Service Line Inventory'!Q594='Dropdown Answer Key'!$M$25,O594='Dropdown Answer Key'!$G$27,'Service Line Inventory'!P594='Dropdown Answer Key'!$J$27,S594="Non Lead")),"Tier 4",IF((AND('Service Line Inventory'!M594='Dropdown Answer Key'!$B$25,'Service Line Inventory'!Q594='Dropdown Answer Key'!$M$25,O594='Dropdown Answer Key'!$G$27,S594="Non Lead")),"Tier 4",IF((AND('Service Line Inventory'!M594='Dropdown Answer Key'!$B$25,'Service Line Inventory'!Q594='Dropdown Answer Key'!$M$25,'Service Line Inventory'!P594='Dropdown Answer Key'!$J$27,S594="Non Lead")),"Tier 4","Tier 5"))))))))</f>
        <v>BLANK</v>
      </c>
      <c r="U594" s="101" t="str">
        <f t="shared" si="37"/>
        <v>NO</v>
      </c>
      <c r="V594" s="75" t="str">
        <f t="shared" si="38"/>
        <v>NO</v>
      </c>
      <c r="W594" s="75" t="str">
        <f t="shared" si="39"/>
        <v>NO</v>
      </c>
      <c r="X594" s="107"/>
      <c r="Y594" s="76"/>
      <c r="Z594" s="77"/>
    </row>
    <row r="595" spans="1:26" x14ac:dyDescent="0.3">
      <c r="A595" s="47">
        <v>280</v>
      </c>
      <c r="B595" s="73" t="s">
        <v>76</v>
      </c>
      <c r="C595" s="125" t="s">
        <v>765</v>
      </c>
      <c r="D595" s="73" t="s">
        <v>73</v>
      </c>
      <c r="E595" s="73" t="s">
        <v>81</v>
      </c>
      <c r="F595" s="73" t="s">
        <v>81</v>
      </c>
      <c r="G595" s="90" t="s">
        <v>987</v>
      </c>
      <c r="H595" s="94" t="s">
        <v>73</v>
      </c>
      <c r="I595" s="82" t="s">
        <v>72</v>
      </c>
      <c r="J595" s="74" t="s">
        <v>989</v>
      </c>
      <c r="K595" s="74" t="s">
        <v>989</v>
      </c>
      <c r="L595" s="94" t="str">
        <f t="shared" si="36"/>
        <v>Non Lead</v>
      </c>
      <c r="M595" s="110"/>
      <c r="N595" s="82"/>
      <c r="O595" s="82"/>
      <c r="P595" s="82"/>
      <c r="Q595" s="81"/>
      <c r="R595" s="82"/>
      <c r="S595" s="113" t="str">
        <f>IF(OR(B595="",$C$3="",$G$3=""),"ERROR",IF(AND(B595='Dropdown Answer Key'!$B$12,OR(E595="Lead",E595="U, May have L",E595="COM",E595="")),"Lead",IF(AND(B595='Dropdown Answer Key'!$B$12,OR(AND(E595="GALV",H595="Y"),AND(E595="GALV",H595="UN"),AND(E595="GALV",H595=""))),"GRR",IF(AND(B595='Dropdown Answer Key'!$B$12,E595="Unknown"),"Unknown SL",IF(AND(B595='Dropdown Answer Key'!$B$13,OR(F595="Lead",F595="U, May have L",F595="COM",F595="")),"Lead",IF(AND(B595='Dropdown Answer Key'!$B$13,OR(AND(F595="GALV",H595="Y"),AND(F595="GALV",H595="UN"),AND(F595="GALV",H595=""))),"GRR",IF(AND(B595='Dropdown Answer Key'!$B$13,F595="Unknown"),"Unknown SL",IF(AND(B595='Dropdown Answer Key'!$B$14,OR(E595="Lead",E595="U, May have L",E595="COM",E595="")),"Lead",IF(AND(B595='Dropdown Answer Key'!$B$14,OR(F595="Lead",F595="U, May have L",F595="COM",F595="")),"Lead",IF(AND(B595='Dropdown Answer Key'!$B$14,OR(AND(E595="GALV",H595="Y"),AND(E595="GALV",H595="UN"),AND(E595="GALV",H595=""),AND(F595="GALV",H595="Y"),AND(F595="GALV",H595="UN"),AND(F595="GALV",H595=""),AND(F595="GALV",I595="Y"),AND(F595="GALV",I595="UN"),AND(F595="GALV",I595=""))),"GRR",IF(AND(B595='Dropdown Answer Key'!$B$14,OR(E595="Unknown",F595="Unknown")),"Unknown SL","Non Lead")))))))))))</f>
        <v>Non Lead</v>
      </c>
      <c r="T595" s="114" t="str">
        <f>IF(OR(M595="",Q595="",S595="ERROR"),"BLANK",IF((AND(M595='Dropdown Answer Key'!$B$25,OR('Service Line Inventory'!S595="Lead",S595="Unknown SL"))),"Tier 1",IF(AND('Service Line Inventory'!M595='Dropdown Answer Key'!$B$26,OR('Service Line Inventory'!S595="Lead",S595="Unknown SL")),"Tier 2",IF(AND('Service Line Inventory'!M595='Dropdown Answer Key'!$B$27,OR('Service Line Inventory'!S595="Lead",S595="Unknown SL")),"Tier 2",IF('Service Line Inventory'!S595="GRR","Tier 3",IF((AND('Service Line Inventory'!M595='Dropdown Answer Key'!$B$25,'Service Line Inventory'!Q595='Dropdown Answer Key'!$M$25,O595='Dropdown Answer Key'!$G$27,'Service Line Inventory'!P595='Dropdown Answer Key'!$J$27,S595="Non Lead")),"Tier 4",IF((AND('Service Line Inventory'!M595='Dropdown Answer Key'!$B$25,'Service Line Inventory'!Q595='Dropdown Answer Key'!$M$25,O595='Dropdown Answer Key'!$G$27,S595="Non Lead")),"Tier 4",IF((AND('Service Line Inventory'!M595='Dropdown Answer Key'!$B$25,'Service Line Inventory'!Q595='Dropdown Answer Key'!$M$25,'Service Line Inventory'!P595='Dropdown Answer Key'!$J$27,S595="Non Lead")),"Tier 4","Tier 5"))))))))</f>
        <v>BLANK</v>
      </c>
      <c r="U595" s="115" t="str">
        <f t="shared" si="37"/>
        <v>NO</v>
      </c>
      <c r="V595" s="114" t="str">
        <f t="shared" si="38"/>
        <v>NO</v>
      </c>
      <c r="W595" s="114" t="str">
        <f t="shared" si="39"/>
        <v>NO</v>
      </c>
      <c r="X595" s="108"/>
      <c r="Y595" s="97"/>
      <c r="Z595" s="77"/>
    </row>
    <row r="596" spans="1:26" x14ac:dyDescent="0.3">
      <c r="A596" s="47">
        <v>285</v>
      </c>
      <c r="B596" s="73" t="s">
        <v>76</v>
      </c>
      <c r="C596" s="125" t="s">
        <v>766</v>
      </c>
      <c r="D596" s="73" t="s">
        <v>73</v>
      </c>
      <c r="E596" s="73" t="s">
        <v>81</v>
      </c>
      <c r="F596" s="73" t="s">
        <v>81</v>
      </c>
      <c r="G596" s="90" t="s">
        <v>987</v>
      </c>
      <c r="H596" s="94" t="s">
        <v>73</v>
      </c>
      <c r="I596" s="82" t="s">
        <v>72</v>
      </c>
      <c r="J596" s="74" t="s">
        <v>989</v>
      </c>
      <c r="K596" s="74" t="s">
        <v>989</v>
      </c>
      <c r="L596" s="93" t="str">
        <f t="shared" si="36"/>
        <v>Non Lead</v>
      </c>
      <c r="M596" s="109"/>
      <c r="N596" s="73"/>
      <c r="O596" s="73"/>
      <c r="P596" s="73"/>
      <c r="Q596" s="72"/>
      <c r="R596" s="73"/>
      <c r="S596" s="98" t="str">
        <f>IF(OR(B596="",$C$3="",$G$3=""),"ERROR",IF(AND(B596='Dropdown Answer Key'!$B$12,OR(E596="Lead",E596="U, May have L",E596="COM",E596="")),"Lead",IF(AND(B596='Dropdown Answer Key'!$B$12,OR(AND(E596="GALV",H596="Y"),AND(E596="GALV",H596="UN"),AND(E596="GALV",H596=""))),"GRR",IF(AND(B596='Dropdown Answer Key'!$B$12,E596="Unknown"),"Unknown SL",IF(AND(B596='Dropdown Answer Key'!$B$13,OR(F596="Lead",F596="U, May have L",F596="COM",F596="")),"Lead",IF(AND(B596='Dropdown Answer Key'!$B$13,OR(AND(F596="GALV",H596="Y"),AND(F596="GALV",H596="UN"),AND(F596="GALV",H596=""))),"GRR",IF(AND(B596='Dropdown Answer Key'!$B$13,F596="Unknown"),"Unknown SL",IF(AND(B596='Dropdown Answer Key'!$B$14,OR(E596="Lead",E596="U, May have L",E596="COM",E596="")),"Lead",IF(AND(B596='Dropdown Answer Key'!$B$14,OR(F596="Lead",F596="U, May have L",F596="COM",F596="")),"Lead",IF(AND(B596='Dropdown Answer Key'!$B$14,OR(AND(E596="GALV",H596="Y"),AND(E596="GALV",H596="UN"),AND(E596="GALV",H596=""),AND(F596="GALV",H596="Y"),AND(F596="GALV",H596="UN"),AND(F596="GALV",H596=""),AND(F596="GALV",I596="Y"),AND(F596="GALV",I596="UN"),AND(F596="GALV",I596=""))),"GRR",IF(AND(B596='Dropdown Answer Key'!$B$14,OR(E596="Unknown",F596="Unknown")),"Unknown SL","Non Lead")))))))))))</f>
        <v>Non Lead</v>
      </c>
      <c r="T596" s="75" t="str">
        <f>IF(OR(M596="",Q596="",S596="ERROR"),"BLANK",IF((AND(M596='Dropdown Answer Key'!$B$25,OR('Service Line Inventory'!S596="Lead",S596="Unknown SL"))),"Tier 1",IF(AND('Service Line Inventory'!M596='Dropdown Answer Key'!$B$26,OR('Service Line Inventory'!S596="Lead",S596="Unknown SL")),"Tier 2",IF(AND('Service Line Inventory'!M596='Dropdown Answer Key'!$B$27,OR('Service Line Inventory'!S596="Lead",S596="Unknown SL")),"Tier 2",IF('Service Line Inventory'!S596="GRR","Tier 3",IF((AND('Service Line Inventory'!M596='Dropdown Answer Key'!$B$25,'Service Line Inventory'!Q596='Dropdown Answer Key'!$M$25,O596='Dropdown Answer Key'!$G$27,'Service Line Inventory'!P596='Dropdown Answer Key'!$J$27,S596="Non Lead")),"Tier 4",IF((AND('Service Line Inventory'!M596='Dropdown Answer Key'!$B$25,'Service Line Inventory'!Q596='Dropdown Answer Key'!$M$25,O596='Dropdown Answer Key'!$G$27,S596="Non Lead")),"Tier 4",IF((AND('Service Line Inventory'!M596='Dropdown Answer Key'!$B$25,'Service Line Inventory'!Q596='Dropdown Answer Key'!$M$25,'Service Line Inventory'!P596='Dropdown Answer Key'!$J$27,S596="Non Lead")),"Tier 4","Tier 5"))))))))</f>
        <v>BLANK</v>
      </c>
      <c r="U596" s="101" t="str">
        <f t="shared" si="37"/>
        <v>NO</v>
      </c>
      <c r="V596" s="75" t="str">
        <f t="shared" si="38"/>
        <v>NO</v>
      </c>
      <c r="W596" s="75" t="str">
        <f t="shared" si="39"/>
        <v>NO</v>
      </c>
      <c r="X596" s="107"/>
      <c r="Y596" s="76"/>
      <c r="Z596" s="77"/>
    </row>
    <row r="597" spans="1:26" x14ac:dyDescent="0.3">
      <c r="A597" s="47">
        <v>290</v>
      </c>
      <c r="B597" s="73" t="s">
        <v>76</v>
      </c>
      <c r="C597" s="125" t="s">
        <v>767</v>
      </c>
      <c r="D597" s="73" t="s">
        <v>73</v>
      </c>
      <c r="E597" s="73" t="s">
        <v>81</v>
      </c>
      <c r="F597" s="73" t="s">
        <v>81</v>
      </c>
      <c r="G597" s="90" t="s">
        <v>987</v>
      </c>
      <c r="H597" s="94" t="s">
        <v>73</v>
      </c>
      <c r="I597" s="82" t="s">
        <v>72</v>
      </c>
      <c r="J597" s="74" t="s">
        <v>989</v>
      </c>
      <c r="K597" s="74" t="s">
        <v>989</v>
      </c>
      <c r="L597" s="94" t="str">
        <f t="shared" si="36"/>
        <v>Non Lead</v>
      </c>
      <c r="M597" s="110"/>
      <c r="N597" s="82"/>
      <c r="O597" s="82"/>
      <c r="P597" s="82"/>
      <c r="Q597" s="81"/>
      <c r="R597" s="82"/>
      <c r="S597" s="113" t="str">
        <f>IF(OR(B597="",$C$3="",$G$3=""),"ERROR",IF(AND(B597='Dropdown Answer Key'!$B$12,OR(E597="Lead",E597="U, May have L",E597="COM",E597="")),"Lead",IF(AND(B597='Dropdown Answer Key'!$B$12,OR(AND(E597="GALV",H597="Y"),AND(E597="GALV",H597="UN"),AND(E597="GALV",H597=""))),"GRR",IF(AND(B597='Dropdown Answer Key'!$B$12,E597="Unknown"),"Unknown SL",IF(AND(B597='Dropdown Answer Key'!$B$13,OR(F597="Lead",F597="U, May have L",F597="COM",F597="")),"Lead",IF(AND(B597='Dropdown Answer Key'!$B$13,OR(AND(F597="GALV",H597="Y"),AND(F597="GALV",H597="UN"),AND(F597="GALV",H597=""))),"GRR",IF(AND(B597='Dropdown Answer Key'!$B$13,F597="Unknown"),"Unknown SL",IF(AND(B597='Dropdown Answer Key'!$B$14,OR(E597="Lead",E597="U, May have L",E597="COM",E597="")),"Lead",IF(AND(B597='Dropdown Answer Key'!$B$14,OR(F597="Lead",F597="U, May have L",F597="COM",F597="")),"Lead",IF(AND(B597='Dropdown Answer Key'!$B$14,OR(AND(E597="GALV",H597="Y"),AND(E597="GALV",H597="UN"),AND(E597="GALV",H597=""),AND(F597="GALV",H597="Y"),AND(F597="GALV",H597="UN"),AND(F597="GALV",H597=""),AND(F597="GALV",I597="Y"),AND(F597="GALV",I597="UN"),AND(F597="GALV",I597=""))),"GRR",IF(AND(B597='Dropdown Answer Key'!$B$14,OR(E597="Unknown",F597="Unknown")),"Unknown SL","Non Lead")))))))))))</f>
        <v>Non Lead</v>
      </c>
      <c r="T597" s="114" t="str">
        <f>IF(OR(M597="",Q597="",S597="ERROR"),"BLANK",IF((AND(M597='Dropdown Answer Key'!$B$25,OR('Service Line Inventory'!S597="Lead",S597="Unknown SL"))),"Tier 1",IF(AND('Service Line Inventory'!M597='Dropdown Answer Key'!$B$26,OR('Service Line Inventory'!S597="Lead",S597="Unknown SL")),"Tier 2",IF(AND('Service Line Inventory'!M597='Dropdown Answer Key'!$B$27,OR('Service Line Inventory'!S597="Lead",S597="Unknown SL")),"Tier 2",IF('Service Line Inventory'!S597="GRR","Tier 3",IF((AND('Service Line Inventory'!M597='Dropdown Answer Key'!$B$25,'Service Line Inventory'!Q597='Dropdown Answer Key'!$M$25,O597='Dropdown Answer Key'!$G$27,'Service Line Inventory'!P597='Dropdown Answer Key'!$J$27,S597="Non Lead")),"Tier 4",IF((AND('Service Line Inventory'!M597='Dropdown Answer Key'!$B$25,'Service Line Inventory'!Q597='Dropdown Answer Key'!$M$25,O597='Dropdown Answer Key'!$G$27,S597="Non Lead")),"Tier 4",IF((AND('Service Line Inventory'!M597='Dropdown Answer Key'!$B$25,'Service Line Inventory'!Q597='Dropdown Answer Key'!$M$25,'Service Line Inventory'!P597='Dropdown Answer Key'!$J$27,S597="Non Lead")),"Tier 4","Tier 5"))))))))</f>
        <v>BLANK</v>
      </c>
      <c r="U597" s="115" t="str">
        <f t="shared" si="37"/>
        <v>NO</v>
      </c>
      <c r="V597" s="114" t="str">
        <f t="shared" si="38"/>
        <v>NO</v>
      </c>
      <c r="W597" s="114" t="str">
        <f t="shared" si="39"/>
        <v>NO</v>
      </c>
      <c r="X597" s="108"/>
      <c r="Y597" s="97"/>
      <c r="Z597" s="77"/>
    </row>
    <row r="598" spans="1:26" x14ac:dyDescent="0.3">
      <c r="A598" s="47">
        <v>310</v>
      </c>
      <c r="B598" s="73" t="s">
        <v>76</v>
      </c>
      <c r="C598" s="125" t="s">
        <v>768</v>
      </c>
      <c r="D598" s="73" t="s">
        <v>73</v>
      </c>
      <c r="E598" s="73" t="s">
        <v>81</v>
      </c>
      <c r="F598" s="73" t="s">
        <v>81</v>
      </c>
      <c r="G598" s="89" t="s">
        <v>986</v>
      </c>
      <c r="H598" s="94" t="s">
        <v>73</v>
      </c>
      <c r="I598" s="82" t="s">
        <v>72</v>
      </c>
      <c r="J598" s="74" t="s">
        <v>989</v>
      </c>
      <c r="K598" s="74" t="s">
        <v>989</v>
      </c>
      <c r="L598" s="93" t="str">
        <f t="shared" si="36"/>
        <v>Non Lead</v>
      </c>
      <c r="M598" s="109"/>
      <c r="N598" s="73"/>
      <c r="O598" s="73"/>
      <c r="P598" s="73"/>
      <c r="Q598" s="72"/>
      <c r="R598" s="73"/>
      <c r="S598" s="98" t="str">
        <f>IF(OR(B598="",$C$3="",$G$3=""),"ERROR",IF(AND(B598='Dropdown Answer Key'!$B$12,OR(E598="Lead",E598="U, May have L",E598="COM",E598="")),"Lead",IF(AND(B598='Dropdown Answer Key'!$B$12,OR(AND(E598="GALV",H598="Y"),AND(E598="GALV",H598="UN"),AND(E598="GALV",H598=""))),"GRR",IF(AND(B598='Dropdown Answer Key'!$B$12,E598="Unknown"),"Unknown SL",IF(AND(B598='Dropdown Answer Key'!$B$13,OR(F598="Lead",F598="U, May have L",F598="COM",F598="")),"Lead",IF(AND(B598='Dropdown Answer Key'!$B$13,OR(AND(F598="GALV",H598="Y"),AND(F598="GALV",H598="UN"),AND(F598="GALV",H598=""))),"GRR",IF(AND(B598='Dropdown Answer Key'!$B$13,F598="Unknown"),"Unknown SL",IF(AND(B598='Dropdown Answer Key'!$B$14,OR(E598="Lead",E598="U, May have L",E598="COM",E598="")),"Lead",IF(AND(B598='Dropdown Answer Key'!$B$14,OR(F598="Lead",F598="U, May have L",F598="COM",F598="")),"Lead",IF(AND(B598='Dropdown Answer Key'!$B$14,OR(AND(E598="GALV",H598="Y"),AND(E598="GALV",H598="UN"),AND(E598="GALV",H598=""),AND(F598="GALV",H598="Y"),AND(F598="GALV",H598="UN"),AND(F598="GALV",H598=""),AND(F598="GALV",I598="Y"),AND(F598="GALV",I598="UN"),AND(F598="GALV",I598=""))),"GRR",IF(AND(B598='Dropdown Answer Key'!$B$14,OR(E598="Unknown",F598="Unknown")),"Unknown SL","Non Lead")))))))))))</f>
        <v>Non Lead</v>
      </c>
      <c r="T598" s="75" t="str">
        <f>IF(OR(M598="",Q598="",S598="ERROR"),"BLANK",IF((AND(M598='Dropdown Answer Key'!$B$25,OR('Service Line Inventory'!S598="Lead",S598="Unknown SL"))),"Tier 1",IF(AND('Service Line Inventory'!M598='Dropdown Answer Key'!$B$26,OR('Service Line Inventory'!S598="Lead",S598="Unknown SL")),"Tier 2",IF(AND('Service Line Inventory'!M598='Dropdown Answer Key'!$B$27,OR('Service Line Inventory'!S598="Lead",S598="Unknown SL")),"Tier 2",IF('Service Line Inventory'!S598="GRR","Tier 3",IF((AND('Service Line Inventory'!M598='Dropdown Answer Key'!$B$25,'Service Line Inventory'!Q598='Dropdown Answer Key'!$M$25,O598='Dropdown Answer Key'!$G$27,'Service Line Inventory'!P598='Dropdown Answer Key'!$J$27,S598="Non Lead")),"Tier 4",IF((AND('Service Line Inventory'!M598='Dropdown Answer Key'!$B$25,'Service Line Inventory'!Q598='Dropdown Answer Key'!$M$25,O598='Dropdown Answer Key'!$G$27,S598="Non Lead")),"Tier 4",IF((AND('Service Line Inventory'!M598='Dropdown Answer Key'!$B$25,'Service Line Inventory'!Q598='Dropdown Answer Key'!$M$25,'Service Line Inventory'!P598='Dropdown Answer Key'!$J$27,S598="Non Lead")),"Tier 4","Tier 5"))))))))</f>
        <v>BLANK</v>
      </c>
      <c r="U598" s="101" t="str">
        <f t="shared" si="37"/>
        <v>NO</v>
      </c>
      <c r="V598" s="75" t="str">
        <f t="shared" si="38"/>
        <v>NO</v>
      </c>
      <c r="W598" s="75" t="str">
        <f t="shared" si="39"/>
        <v>NO</v>
      </c>
      <c r="X598" s="107"/>
      <c r="Y598" s="76"/>
      <c r="Z598" s="77"/>
    </row>
    <row r="599" spans="1:26" x14ac:dyDescent="0.3">
      <c r="A599" s="47">
        <v>315</v>
      </c>
      <c r="B599" s="73" t="s">
        <v>76</v>
      </c>
      <c r="C599" s="125" t="s">
        <v>769</v>
      </c>
      <c r="D599" s="73" t="s">
        <v>73</v>
      </c>
      <c r="E599" s="73" t="s">
        <v>81</v>
      </c>
      <c r="F599" s="73" t="s">
        <v>81</v>
      </c>
      <c r="G599" s="89" t="s">
        <v>986</v>
      </c>
      <c r="H599" s="94" t="s">
        <v>73</v>
      </c>
      <c r="I599" s="82" t="s">
        <v>72</v>
      </c>
      <c r="J599" s="74" t="s">
        <v>989</v>
      </c>
      <c r="K599" s="74" t="s">
        <v>989</v>
      </c>
      <c r="L599" s="94" t="str">
        <f t="shared" si="36"/>
        <v>Non Lead</v>
      </c>
      <c r="M599" s="110"/>
      <c r="N599" s="82"/>
      <c r="O599" s="82"/>
      <c r="P599" s="82"/>
      <c r="Q599" s="81"/>
      <c r="R599" s="82"/>
      <c r="S599" s="113" t="str">
        <f>IF(OR(B599="",$C$3="",$G$3=""),"ERROR",IF(AND(B599='Dropdown Answer Key'!$B$12,OR(E599="Lead",E599="U, May have L",E599="COM",E599="")),"Lead",IF(AND(B599='Dropdown Answer Key'!$B$12,OR(AND(E599="GALV",H599="Y"),AND(E599="GALV",H599="UN"),AND(E599="GALV",H599=""))),"GRR",IF(AND(B599='Dropdown Answer Key'!$B$12,E599="Unknown"),"Unknown SL",IF(AND(B599='Dropdown Answer Key'!$B$13,OR(F599="Lead",F599="U, May have L",F599="COM",F599="")),"Lead",IF(AND(B599='Dropdown Answer Key'!$B$13,OR(AND(F599="GALV",H599="Y"),AND(F599="GALV",H599="UN"),AND(F599="GALV",H599=""))),"GRR",IF(AND(B599='Dropdown Answer Key'!$B$13,F599="Unknown"),"Unknown SL",IF(AND(B599='Dropdown Answer Key'!$B$14,OR(E599="Lead",E599="U, May have L",E599="COM",E599="")),"Lead",IF(AND(B599='Dropdown Answer Key'!$B$14,OR(F599="Lead",F599="U, May have L",F599="COM",F599="")),"Lead",IF(AND(B599='Dropdown Answer Key'!$B$14,OR(AND(E599="GALV",H599="Y"),AND(E599="GALV",H599="UN"),AND(E599="GALV",H599=""),AND(F599="GALV",H599="Y"),AND(F599="GALV",H599="UN"),AND(F599="GALV",H599=""),AND(F599="GALV",I599="Y"),AND(F599="GALV",I599="UN"),AND(F599="GALV",I599=""))),"GRR",IF(AND(B599='Dropdown Answer Key'!$B$14,OR(E599="Unknown",F599="Unknown")),"Unknown SL","Non Lead")))))))))))</f>
        <v>Non Lead</v>
      </c>
      <c r="T599" s="114" t="str">
        <f>IF(OR(M599="",Q599="",S599="ERROR"),"BLANK",IF((AND(M599='Dropdown Answer Key'!$B$25,OR('Service Line Inventory'!S599="Lead",S599="Unknown SL"))),"Tier 1",IF(AND('Service Line Inventory'!M599='Dropdown Answer Key'!$B$26,OR('Service Line Inventory'!S599="Lead",S599="Unknown SL")),"Tier 2",IF(AND('Service Line Inventory'!M599='Dropdown Answer Key'!$B$27,OR('Service Line Inventory'!S599="Lead",S599="Unknown SL")),"Tier 2",IF('Service Line Inventory'!S599="GRR","Tier 3",IF((AND('Service Line Inventory'!M599='Dropdown Answer Key'!$B$25,'Service Line Inventory'!Q599='Dropdown Answer Key'!$M$25,O599='Dropdown Answer Key'!$G$27,'Service Line Inventory'!P599='Dropdown Answer Key'!$J$27,S599="Non Lead")),"Tier 4",IF((AND('Service Line Inventory'!M599='Dropdown Answer Key'!$B$25,'Service Line Inventory'!Q599='Dropdown Answer Key'!$M$25,O599='Dropdown Answer Key'!$G$27,S599="Non Lead")),"Tier 4",IF((AND('Service Line Inventory'!M599='Dropdown Answer Key'!$B$25,'Service Line Inventory'!Q599='Dropdown Answer Key'!$M$25,'Service Line Inventory'!P599='Dropdown Answer Key'!$J$27,S599="Non Lead")),"Tier 4","Tier 5"))))))))</f>
        <v>BLANK</v>
      </c>
      <c r="U599" s="115" t="str">
        <f t="shared" si="37"/>
        <v>NO</v>
      </c>
      <c r="V599" s="114" t="str">
        <f t="shared" si="38"/>
        <v>NO</v>
      </c>
      <c r="W599" s="114" t="str">
        <f t="shared" si="39"/>
        <v>NO</v>
      </c>
      <c r="X599" s="108"/>
      <c r="Y599" s="97"/>
      <c r="Z599" s="77"/>
    </row>
    <row r="600" spans="1:26" x14ac:dyDescent="0.3">
      <c r="A600" s="47">
        <v>320</v>
      </c>
      <c r="B600" s="73" t="s">
        <v>76</v>
      </c>
      <c r="C600" s="125" t="s">
        <v>770</v>
      </c>
      <c r="D600" s="73" t="s">
        <v>73</v>
      </c>
      <c r="E600" s="73" t="s">
        <v>81</v>
      </c>
      <c r="F600" s="73" t="s">
        <v>81</v>
      </c>
      <c r="G600" s="89" t="s">
        <v>986</v>
      </c>
      <c r="H600" s="94" t="s">
        <v>73</v>
      </c>
      <c r="I600" s="82" t="s">
        <v>72</v>
      </c>
      <c r="J600" s="74" t="s">
        <v>989</v>
      </c>
      <c r="K600" s="74" t="s">
        <v>989</v>
      </c>
      <c r="L600" s="93" t="str">
        <f t="shared" si="36"/>
        <v>Non Lead</v>
      </c>
      <c r="M600" s="109"/>
      <c r="N600" s="73"/>
      <c r="O600" s="73"/>
      <c r="P600" s="73"/>
      <c r="Q600" s="72"/>
      <c r="R600" s="73"/>
      <c r="S600" s="98" t="str">
        <f>IF(OR(B600="",$C$3="",$G$3=""),"ERROR",IF(AND(B600='Dropdown Answer Key'!$B$12,OR(E600="Lead",E600="U, May have L",E600="COM",E600="")),"Lead",IF(AND(B600='Dropdown Answer Key'!$B$12,OR(AND(E600="GALV",H600="Y"),AND(E600="GALV",H600="UN"),AND(E600="GALV",H600=""))),"GRR",IF(AND(B600='Dropdown Answer Key'!$B$12,E600="Unknown"),"Unknown SL",IF(AND(B600='Dropdown Answer Key'!$B$13,OR(F600="Lead",F600="U, May have L",F600="COM",F600="")),"Lead",IF(AND(B600='Dropdown Answer Key'!$B$13,OR(AND(F600="GALV",H600="Y"),AND(F600="GALV",H600="UN"),AND(F600="GALV",H600=""))),"GRR",IF(AND(B600='Dropdown Answer Key'!$B$13,F600="Unknown"),"Unknown SL",IF(AND(B600='Dropdown Answer Key'!$B$14,OR(E600="Lead",E600="U, May have L",E600="COM",E600="")),"Lead",IF(AND(B600='Dropdown Answer Key'!$B$14,OR(F600="Lead",F600="U, May have L",F600="COM",F600="")),"Lead",IF(AND(B600='Dropdown Answer Key'!$B$14,OR(AND(E600="GALV",H600="Y"),AND(E600="GALV",H600="UN"),AND(E600="GALV",H600=""),AND(F600="GALV",H600="Y"),AND(F600="GALV",H600="UN"),AND(F600="GALV",H600=""),AND(F600="GALV",I600="Y"),AND(F600="GALV",I600="UN"),AND(F600="GALV",I600=""))),"GRR",IF(AND(B600='Dropdown Answer Key'!$B$14,OR(E600="Unknown",F600="Unknown")),"Unknown SL","Non Lead")))))))))))</f>
        <v>Non Lead</v>
      </c>
      <c r="T600" s="75" t="str">
        <f>IF(OR(M600="",Q600="",S600="ERROR"),"BLANK",IF((AND(M600='Dropdown Answer Key'!$B$25,OR('Service Line Inventory'!S600="Lead",S600="Unknown SL"))),"Tier 1",IF(AND('Service Line Inventory'!M600='Dropdown Answer Key'!$B$26,OR('Service Line Inventory'!S600="Lead",S600="Unknown SL")),"Tier 2",IF(AND('Service Line Inventory'!M600='Dropdown Answer Key'!$B$27,OR('Service Line Inventory'!S600="Lead",S600="Unknown SL")),"Tier 2",IF('Service Line Inventory'!S600="GRR","Tier 3",IF((AND('Service Line Inventory'!M600='Dropdown Answer Key'!$B$25,'Service Line Inventory'!Q600='Dropdown Answer Key'!$M$25,O600='Dropdown Answer Key'!$G$27,'Service Line Inventory'!P600='Dropdown Answer Key'!$J$27,S600="Non Lead")),"Tier 4",IF((AND('Service Line Inventory'!M600='Dropdown Answer Key'!$B$25,'Service Line Inventory'!Q600='Dropdown Answer Key'!$M$25,O600='Dropdown Answer Key'!$G$27,S600="Non Lead")),"Tier 4",IF((AND('Service Line Inventory'!M600='Dropdown Answer Key'!$B$25,'Service Line Inventory'!Q600='Dropdown Answer Key'!$M$25,'Service Line Inventory'!P600='Dropdown Answer Key'!$J$27,S600="Non Lead")),"Tier 4","Tier 5"))))))))</f>
        <v>BLANK</v>
      </c>
      <c r="U600" s="101" t="str">
        <f t="shared" si="37"/>
        <v>NO</v>
      </c>
      <c r="V600" s="75" t="str">
        <f t="shared" si="38"/>
        <v>NO</v>
      </c>
      <c r="W600" s="75" t="str">
        <f t="shared" si="39"/>
        <v>NO</v>
      </c>
      <c r="X600" s="107"/>
      <c r="Y600" s="76"/>
      <c r="Z600" s="77"/>
    </row>
    <row r="601" spans="1:26" x14ac:dyDescent="0.3">
      <c r="A601" s="47">
        <v>330</v>
      </c>
      <c r="B601" s="73" t="s">
        <v>76</v>
      </c>
      <c r="C601" s="125" t="s">
        <v>771</v>
      </c>
      <c r="D601" s="73" t="s">
        <v>73</v>
      </c>
      <c r="E601" s="73" t="s">
        <v>81</v>
      </c>
      <c r="F601" s="73" t="s">
        <v>81</v>
      </c>
      <c r="G601" s="89" t="s">
        <v>986</v>
      </c>
      <c r="H601" s="94" t="s">
        <v>73</v>
      </c>
      <c r="I601" s="82" t="s">
        <v>72</v>
      </c>
      <c r="J601" s="74" t="s">
        <v>989</v>
      </c>
      <c r="K601" s="74" t="s">
        <v>989</v>
      </c>
      <c r="L601" s="94" t="str">
        <f t="shared" si="36"/>
        <v>Non Lead</v>
      </c>
      <c r="M601" s="110"/>
      <c r="N601" s="82"/>
      <c r="O601" s="82"/>
      <c r="P601" s="82"/>
      <c r="Q601" s="81"/>
      <c r="R601" s="82"/>
      <c r="S601" s="113" t="str">
        <f>IF(OR(B601="",$C$3="",$G$3=""),"ERROR",IF(AND(B601='Dropdown Answer Key'!$B$12,OR(E601="Lead",E601="U, May have L",E601="COM",E601="")),"Lead",IF(AND(B601='Dropdown Answer Key'!$B$12,OR(AND(E601="GALV",H601="Y"),AND(E601="GALV",H601="UN"),AND(E601="GALV",H601=""))),"GRR",IF(AND(B601='Dropdown Answer Key'!$B$12,E601="Unknown"),"Unknown SL",IF(AND(B601='Dropdown Answer Key'!$B$13,OR(F601="Lead",F601="U, May have L",F601="COM",F601="")),"Lead",IF(AND(B601='Dropdown Answer Key'!$B$13,OR(AND(F601="GALV",H601="Y"),AND(F601="GALV",H601="UN"),AND(F601="GALV",H601=""))),"GRR",IF(AND(B601='Dropdown Answer Key'!$B$13,F601="Unknown"),"Unknown SL",IF(AND(B601='Dropdown Answer Key'!$B$14,OR(E601="Lead",E601="U, May have L",E601="COM",E601="")),"Lead",IF(AND(B601='Dropdown Answer Key'!$B$14,OR(F601="Lead",F601="U, May have L",F601="COM",F601="")),"Lead",IF(AND(B601='Dropdown Answer Key'!$B$14,OR(AND(E601="GALV",H601="Y"),AND(E601="GALV",H601="UN"),AND(E601="GALV",H601=""),AND(F601="GALV",H601="Y"),AND(F601="GALV",H601="UN"),AND(F601="GALV",H601=""),AND(F601="GALV",I601="Y"),AND(F601="GALV",I601="UN"),AND(F601="GALV",I601=""))),"GRR",IF(AND(B601='Dropdown Answer Key'!$B$14,OR(E601="Unknown",F601="Unknown")),"Unknown SL","Non Lead")))))))))))</f>
        <v>Non Lead</v>
      </c>
      <c r="T601" s="114" t="str">
        <f>IF(OR(M601="",Q601="",S601="ERROR"),"BLANK",IF((AND(M601='Dropdown Answer Key'!$B$25,OR('Service Line Inventory'!S601="Lead",S601="Unknown SL"))),"Tier 1",IF(AND('Service Line Inventory'!M601='Dropdown Answer Key'!$B$26,OR('Service Line Inventory'!S601="Lead",S601="Unknown SL")),"Tier 2",IF(AND('Service Line Inventory'!M601='Dropdown Answer Key'!$B$27,OR('Service Line Inventory'!S601="Lead",S601="Unknown SL")),"Tier 2",IF('Service Line Inventory'!S601="GRR","Tier 3",IF((AND('Service Line Inventory'!M601='Dropdown Answer Key'!$B$25,'Service Line Inventory'!Q601='Dropdown Answer Key'!$M$25,O601='Dropdown Answer Key'!$G$27,'Service Line Inventory'!P601='Dropdown Answer Key'!$J$27,S601="Non Lead")),"Tier 4",IF((AND('Service Line Inventory'!M601='Dropdown Answer Key'!$B$25,'Service Line Inventory'!Q601='Dropdown Answer Key'!$M$25,O601='Dropdown Answer Key'!$G$27,S601="Non Lead")),"Tier 4",IF((AND('Service Line Inventory'!M601='Dropdown Answer Key'!$B$25,'Service Line Inventory'!Q601='Dropdown Answer Key'!$M$25,'Service Line Inventory'!P601='Dropdown Answer Key'!$J$27,S601="Non Lead")),"Tier 4","Tier 5"))))))))</f>
        <v>BLANK</v>
      </c>
      <c r="U601" s="115" t="str">
        <f t="shared" si="37"/>
        <v>NO</v>
      </c>
      <c r="V601" s="114" t="str">
        <f t="shared" si="38"/>
        <v>NO</v>
      </c>
      <c r="W601" s="114" t="str">
        <f t="shared" si="39"/>
        <v>NO</v>
      </c>
      <c r="X601" s="108"/>
      <c r="Y601" s="97"/>
      <c r="Z601" s="77"/>
    </row>
    <row r="602" spans="1:26" x14ac:dyDescent="0.3">
      <c r="A602" s="47">
        <v>336</v>
      </c>
      <c r="B602" s="73" t="s">
        <v>76</v>
      </c>
      <c r="C602" s="125" t="s">
        <v>772</v>
      </c>
      <c r="D602" s="73" t="s">
        <v>73</v>
      </c>
      <c r="E602" s="73" t="s">
        <v>81</v>
      </c>
      <c r="F602" s="73" t="s">
        <v>81</v>
      </c>
      <c r="G602" s="89" t="s">
        <v>986</v>
      </c>
      <c r="H602" s="94" t="s">
        <v>73</v>
      </c>
      <c r="I602" s="82" t="s">
        <v>72</v>
      </c>
      <c r="J602" s="74" t="s">
        <v>989</v>
      </c>
      <c r="K602" s="74" t="s">
        <v>989</v>
      </c>
      <c r="L602" s="93" t="str">
        <f t="shared" si="36"/>
        <v>Non Lead</v>
      </c>
      <c r="M602" s="109"/>
      <c r="N602" s="73"/>
      <c r="O602" s="73"/>
      <c r="P602" s="73"/>
      <c r="Q602" s="72"/>
      <c r="R602" s="73"/>
      <c r="S602" s="98" t="str">
        <f>IF(OR(B602="",$C$3="",$G$3=""),"ERROR",IF(AND(B602='Dropdown Answer Key'!$B$12,OR(E602="Lead",E602="U, May have L",E602="COM",E602="")),"Lead",IF(AND(B602='Dropdown Answer Key'!$B$12,OR(AND(E602="GALV",H602="Y"),AND(E602="GALV",H602="UN"),AND(E602="GALV",H602=""))),"GRR",IF(AND(B602='Dropdown Answer Key'!$B$12,E602="Unknown"),"Unknown SL",IF(AND(B602='Dropdown Answer Key'!$B$13,OR(F602="Lead",F602="U, May have L",F602="COM",F602="")),"Lead",IF(AND(B602='Dropdown Answer Key'!$B$13,OR(AND(F602="GALV",H602="Y"),AND(F602="GALV",H602="UN"),AND(F602="GALV",H602=""))),"GRR",IF(AND(B602='Dropdown Answer Key'!$B$13,F602="Unknown"),"Unknown SL",IF(AND(B602='Dropdown Answer Key'!$B$14,OR(E602="Lead",E602="U, May have L",E602="COM",E602="")),"Lead",IF(AND(B602='Dropdown Answer Key'!$B$14,OR(F602="Lead",F602="U, May have L",F602="COM",F602="")),"Lead",IF(AND(B602='Dropdown Answer Key'!$B$14,OR(AND(E602="GALV",H602="Y"),AND(E602="GALV",H602="UN"),AND(E602="GALV",H602=""),AND(F602="GALV",H602="Y"),AND(F602="GALV",H602="UN"),AND(F602="GALV",H602=""),AND(F602="GALV",I602="Y"),AND(F602="GALV",I602="UN"),AND(F602="GALV",I602=""))),"GRR",IF(AND(B602='Dropdown Answer Key'!$B$14,OR(E602="Unknown",F602="Unknown")),"Unknown SL","Non Lead")))))))))))</f>
        <v>Non Lead</v>
      </c>
      <c r="T602" s="75" t="str">
        <f>IF(OR(M602="",Q602="",S602="ERROR"),"BLANK",IF((AND(M602='Dropdown Answer Key'!$B$25,OR('Service Line Inventory'!S602="Lead",S602="Unknown SL"))),"Tier 1",IF(AND('Service Line Inventory'!M602='Dropdown Answer Key'!$B$26,OR('Service Line Inventory'!S602="Lead",S602="Unknown SL")),"Tier 2",IF(AND('Service Line Inventory'!M602='Dropdown Answer Key'!$B$27,OR('Service Line Inventory'!S602="Lead",S602="Unknown SL")),"Tier 2",IF('Service Line Inventory'!S602="GRR","Tier 3",IF((AND('Service Line Inventory'!M602='Dropdown Answer Key'!$B$25,'Service Line Inventory'!Q602='Dropdown Answer Key'!$M$25,O602='Dropdown Answer Key'!$G$27,'Service Line Inventory'!P602='Dropdown Answer Key'!$J$27,S602="Non Lead")),"Tier 4",IF((AND('Service Line Inventory'!M602='Dropdown Answer Key'!$B$25,'Service Line Inventory'!Q602='Dropdown Answer Key'!$M$25,O602='Dropdown Answer Key'!$G$27,S602="Non Lead")),"Tier 4",IF((AND('Service Line Inventory'!M602='Dropdown Answer Key'!$B$25,'Service Line Inventory'!Q602='Dropdown Answer Key'!$M$25,'Service Line Inventory'!P602='Dropdown Answer Key'!$J$27,S602="Non Lead")),"Tier 4","Tier 5"))))))))</f>
        <v>BLANK</v>
      </c>
      <c r="U602" s="101" t="str">
        <f t="shared" si="37"/>
        <v>NO</v>
      </c>
      <c r="V602" s="75" t="str">
        <f t="shared" si="38"/>
        <v>NO</v>
      </c>
      <c r="W602" s="75" t="str">
        <f t="shared" si="39"/>
        <v>NO</v>
      </c>
      <c r="X602" s="107"/>
      <c r="Y602" s="76"/>
      <c r="Z602" s="77"/>
    </row>
    <row r="603" spans="1:26" x14ac:dyDescent="0.3">
      <c r="A603" s="47">
        <v>340</v>
      </c>
      <c r="B603" s="73" t="s">
        <v>76</v>
      </c>
      <c r="C603" s="125" t="s">
        <v>773</v>
      </c>
      <c r="D603" s="73" t="s">
        <v>73</v>
      </c>
      <c r="E603" s="73" t="s">
        <v>81</v>
      </c>
      <c r="F603" s="73" t="s">
        <v>81</v>
      </c>
      <c r="G603" s="89" t="s">
        <v>986</v>
      </c>
      <c r="H603" s="94" t="s">
        <v>73</v>
      </c>
      <c r="I603" s="82" t="s">
        <v>72</v>
      </c>
      <c r="J603" s="74" t="s">
        <v>989</v>
      </c>
      <c r="K603" s="74" t="s">
        <v>989</v>
      </c>
      <c r="L603" s="94" t="str">
        <f t="shared" si="36"/>
        <v>Non Lead</v>
      </c>
      <c r="M603" s="110"/>
      <c r="N603" s="82"/>
      <c r="O603" s="82"/>
      <c r="P603" s="82"/>
      <c r="Q603" s="81"/>
      <c r="R603" s="82"/>
      <c r="S603" s="113" t="str">
        <f>IF(OR(B603="",$C$3="",$G$3=""),"ERROR",IF(AND(B603='Dropdown Answer Key'!$B$12,OR(E603="Lead",E603="U, May have L",E603="COM",E603="")),"Lead",IF(AND(B603='Dropdown Answer Key'!$B$12,OR(AND(E603="GALV",H603="Y"),AND(E603="GALV",H603="UN"),AND(E603="GALV",H603=""))),"GRR",IF(AND(B603='Dropdown Answer Key'!$B$12,E603="Unknown"),"Unknown SL",IF(AND(B603='Dropdown Answer Key'!$B$13,OR(F603="Lead",F603="U, May have L",F603="COM",F603="")),"Lead",IF(AND(B603='Dropdown Answer Key'!$B$13,OR(AND(F603="GALV",H603="Y"),AND(F603="GALV",H603="UN"),AND(F603="GALV",H603=""))),"GRR",IF(AND(B603='Dropdown Answer Key'!$B$13,F603="Unknown"),"Unknown SL",IF(AND(B603='Dropdown Answer Key'!$B$14,OR(E603="Lead",E603="U, May have L",E603="COM",E603="")),"Lead",IF(AND(B603='Dropdown Answer Key'!$B$14,OR(F603="Lead",F603="U, May have L",F603="COM",F603="")),"Lead",IF(AND(B603='Dropdown Answer Key'!$B$14,OR(AND(E603="GALV",H603="Y"),AND(E603="GALV",H603="UN"),AND(E603="GALV",H603=""),AND(F603="GALV",H603="Y"),AND(F603="GALV",H603="UN"),AND(F603="GALV",H603=""),AND(F603="GALV",I603="Y"),AND(F603="GALV",I603="UN"),AND(F603="GALV",I603=""))),"GRR",IF(AND(B603='Dropdown Answer Key'!$B$14,OR(E603="Unknown",F603="Unknown")),"Unknown SL","Non Lead")))))))))))</f>
        <v>Non Lead</v>
      </c>
      <c r="T603" s="114" t="str">
        <f>IF(OR(M603="",Q603="",S603="ERROR"),"BLANK",IF((AND(M603='Dropdown Answer Key'!$B$25,OR('Service Line Inventory'!S603="Lead",S603="Unknown SL"))),"Tier 1",IF(AND('Service Line Inventory'!M603='Dropdown Answer Key'!$B$26,OR('Service Line Inventory'!S603="Lead",S603="Unknown SL")),"Tier 2",IF(AND('Service Line Inventory'!M603='Dropdown Answer Key'!$B$27,OR('Service Line Inventory'!S603="Lead",S603="Unknown SL")),"Tier 2",IF('Service Line Inventory'!S603="GRR","Tier 3",IF((AND('Service Line Inventory'!M603='Dropdown Answer Key'!$B$25,'Service Line Inventory'!Q603='Dropdown Answer Key'!$M$25,O603='Dropdown Answer Key'!$G$27,'Service Line Inventory'!P603='Dropdown Answer Key'!$J$27,S603="Non Lead")),"Tier 4",IF((AND('Service Line Inventory'!M603='Dropdown Answer Key'!$B$25,'Service Line Inventory'!Q603='Dropdown Answer Key'!$M$25,O603='Dropdown Answer Key'!$G$27,S603="Non Lead")),"Tier 4",IF((AND('Service Line Inventory'!M603='Dropdown Answer Key'!$B$25,'Service Line Inventory'!Q603='Dropdown Answer Key'!$M$25,'Service Line Inventory'!P603='Dropdown Answer Key'!$J$27,S603="Non Lead")),"Tier 4","Tier 5"))))))))</f>
        <v>BLANK</v>
      </c>
      <c r="U603" s="115" t="str">
        <f t="shared" si="37"/>
        <v>NO</v>
      </c>
      <c r="V603" s="114" t="str">
        <f t="shared" si="38"/>
        <v>NO</v>
      </c>
      <c r="W603" s="114" t="str">
        <f t="shared" si="39"/>
        <v>NO</v>
      </c>
      <c r="X603" s="108"/>
      <c r="Y603" s="97"/>
      <c r="Z603" s="77"/>
    </row>
    <row r="604" spans="1:26" x14ac:dyDescent="0.3">
      <c r="A604" s="47">
        <v>350</v>
      </c>
      <c r="B604" s="73" t="s">
        <v>76</v>
      </c>
      <c r="C604" s="125" t="s">
        <v>774</v>
      </c>
      <c r="D604" s="73" t="s">
        <v>73</v>
      </c>
      <c r="E604" s="73" t="s">
        <v>81</v>
      </c>
      <c r="F604" s="73" t="s">
        <v>81</v>
      </c>
      <c r="G604" s="89" t="s">
        <v>986</v>
      </c>
      <c r="H604" s="94" t="s">
        <v>73</v>
      </c>
      <c r="I604" s="82" t="s">
        <v>72</v>
      </c>
      <c r="J604" s="74" t="s">
        <v>989</v>
      </c>
      <c r="K604" s="74" t="s">
        <v>989</v>
      </c>
      <c r="L604" s="93" t="str">
        <f t="shared" si="36"/>
        <v>Non Lead</v>
      </c>
      <c r="M604" s="109"/>
      <c r="N604" s="73"/>
      <c r="O604" s="73"/>
      <c r="P604" s="73"/>
      <c r="Q604" s="72"/>
      <c r="R604" s="73"/>
      <c r="S604" s="98" t="str">
        <f>IF(OR(B604="",$C$3="",$G$3=""),"ERROR",IF(AND(B604='Dropdown Answer Key'!$B$12,OR(E604="Lead",E604="U, May have L",E604="COM",E604="")),"Lead",IF(AND(B604='Dropdown Answer Key'!$B$12,OR(AND(E604="GALV",H604="Y"),AND(E604="GALV",H604="UN"),AND(E604="GALV",H604=""))),"GRR",IF(AND(B604='Dropdown Answer Key'!$B$12,E604="Unknown"),"Unknown SL",IF(AND(B604='Dropdown Answer Key'!$B$13,OR(F604="Lead",F604="U, May have L",F604="COM",F604="")),"Lead",IF(AND(B604='Dropdown Answer Key'!$B$13,OR(AND(F604="GALV",H604="Y"),AND(F604="GALV",H604="UN"),AND(F604="GALV",H604=""))),"GRR",IF(AND(B604='Dropdown Answer Key'!$B$13,F604="Unknown"),"Unknown SL",IF(AND(B604='Dropdown Answer Key'!$B$14,OR(E604="Lead",E604="U, May have L",E604="COM",E604="")),"Lead",IF(AND(B604='Dropdown Answer Key'!$B$14,OR(F604="Lead",F604="U, May have L",F604="COM",F604="")),"Lead",IF(AND(B604='Dropdown Answer Key'!$B$14,OR(AND(E604="GALV",H604="Y"),AND(E604="GALV",H604="UN"),AND(E604="GALV",H604=""),AND(F604="GALV",H604="Y"),AND(F604="GALV",H604="UN"),AND(F604="GALV",H604=""),AND(F604="GALV",I604="Y"),AND(F604="GALV",I604="UN"),AND(F604="GALV",I604=""))),"GRR",IF(AND(B604='Dropdown Answer Key'!$B$14,OR(E604="Unknown",F604="Unknown")),"Unknown SL","Non Lead")))))))))))</f>
        <v>Non Lead</v>
      </c>
      <c r="T604" s="75" t="str">
        <f>IF(OR(M604="",Q604="",S604="ERROR"),"BLANK",IF((AND(M604='Dropdown Answer Key'!$B$25,OR('Service Line Inventory'!S604="Lead",S604="Unknown SL"))),"Tier 1",IF(AND('Service Line Inventory'!M604='Dropdown Answer Key'!$B$26,OR('Service Line Inventory'!S604="Lead",S604="Unknown SL")),"Tier 2",IF(AND('Service Line Inventory'!M604='Dropdown Answer Key'!$B$27,OR('Service Line Inventory'!S604="Lead",S604="Unknown SL")),"Tier 2",IF('Service Line Inventory'!S604="GRR","Tier 3",IF((AND('Service Line Inventory'!M604='Dropdown Answer Key'!$B$25,'Service Line Inventory'!Q604='Dropdown Answer Key'!$M$25,O604='Dropdown Answer Key'!$G$27,'Service Line Inventory'!P604='Dropdown Answer Key'!$J$27,S604="Non Lead")),"Tier 4",IF((AND('Service Line Inventory'!M604='Dropdown Answer Key'!$B$25,'Service Line Inventory'!Q604='Dropdown Answer Key'!$M$25,O604='Dropdown Answer Key'!$G$27,S604="Non Lead")),"Tier 4",IF((AND('Service Line Inventory'!M604='Dropdown Answer Key'!$B$25,'Service Line Inventory'!Q604='Dropdown Answer Key'!$M$25,'Service Line Inventory'!P604='Dropdown Answer Key'!$J$27,S604="Non Lead")),"Tier 4","Tier 5"))))))))</f>
        <v>BLANK</v>
      </c>
      <c r="U604" s="101" t="str">
        <f t="shared" si="37"/>
        <v>NO</v>
      </c>
      <c r="V604" s="75" t="str">
        <f t="shared" si="38"/>
        <v>NO</v>
      </c>
      <c r="W604" s="75" t="str">
        <f t="shared" si="39"/>
        <v>NO</v>
      </c>
      <c r="X604" s="107"/>
      <c r="Y604" s="76"/>
      <c r="Z604" s="77"/>
    </row>
    <row r="605" spans="1:26" x14ac:dyDescent="0.3">
      <c r="A605" s="47">
        <v>355</v>
      </c>
      <c r="B605" s="73" t="s">
        <v>76</v>
      </c>
      <c r="C605" s="125" t="s">
        <v>775</v>
      </c>
      <c r="D605" s="73" t="s">
        <v>73</v>
      </c>
      <c r="E605" s="73" t="s">
        <v>81</v>
      </c>
      <c r="F605" s="73" t="s">
        <v>81</v>
      </c>
      <c r="G605" s="89" t="s">
        <v>986</v>
      </c>
      <c r="H605" s="94" t="s">
        <v>73</v>
      </c>
      <c r="I605" s="82" t="s">
        <v>72</v>
      </c>
      <c r="J605" s="74" t="s">
        <v>989</v>
      </c>
      <c r="K605" s="74" t="s">
        <v>989</v>
      </c>
      <c r="L605" s="94" t="str">
        <f t="shared" si="36"/>
        <v>Non Lead</v>
      </c>
      <c r="M605" s="110"/>
      <c r="N605" s="82"/>
      <c r="O605" s="82"/>
      <c r="P605" s="82"/>
      <c r="Q605" s="81"/>
      <c r="R605" s="82"/>
      <c r="S605" s="113" t="str">
        <f>IF(OR(B605="",$C$3="",$G$3=""),"ERROR",IF(AND(B605='Dropdown Answer Key'!$B$12,OR(E605="Lead",E605="U, May have L",E605="COM",E605="")),"Lead",IF(AND(B605='Dropdown Answer Key'!$B$12,OR(AND(E605="GALV",H605="Y"),AND(E605="GALV",H605="UN"),AND(E605="GALV",H605=""))),"GRR",IF(AND(B605='Dropdown Answer Key'!$B$12,E605="Unknown"),"Unknown SL",IF(AND(B605='Dropdown Answer Key'!$B$13,OR(F605="Lead",F605="U, May have L",F605="COM",F605="")),"Lead",IF(AND(B605='Dropdown Answer Key'!$B$13,OR(AND(F605="GALV",H605="Y"),AND(F605="GALV",H605="UN"),AND(F605="GALV",H605=""))),"GRR",IF(AND(B605='Dropdown Answer Key'!$B$13,F605="Unknown"),"Unknown SL",IF(AND(B605='Dropdown Answer Key'!$B$14,OR(E605="Lead",E605="U, May have L",E605="COM",E605="")),"Lead",IF(AND(B605='Dropdown Answer Key'!$B$14,OR(F605="Lead",F605="U, May have L",F605="COM",F605="")),"Lead",IF(AND(B605='Dropdown Answer Key'!$B$14,OR(AND(E605="GALV",H605="Y"),AND(E605="GALV",H605="UN"),AND(E605="GALV",H605=""),AND(F605="GALV",H605="Y"),AND(F605="GALV",H605="UN"),AND(F605="GALV",H605=""),AND(F605="GALV",I605="Y"),AND(F605="GALV",I605="UN"),AND(F605="GALV",I605=""))),"GRR",IF(AND(B605='Dropdown Answer Key'!$B$14,OR(E605="Unknown",F605="Unknown")),"Unknown SL","Non Lead")))))))))))</f>
        <v>Non Lead</v>
      </c>
      <c r="T605" s="114" t="str">
        <f>IF(OR(M605="",Q605="",S605="ERROR"),"BLANK",IF((AND(M605='Dropdown Answer Key'!$B$25,OR('Service Line Inventory'!S605="Lead",S605="Unknown SL"))),"Tier 1",IF(AND('Service Line Inventory'!M605='Dropdown Answer Key'!$B$26,OR('Service Line Inventory'!S605="Lead",S605="Unknown SL")),"Tier 2",IF(AND('Service Line Inventory'!M605='Dropdown Answer Key'!$B$27,OR('Service Line Inventory'!S605="Lead",S605="Unknown SL")),"Tier 2",IF('Service Line Inventory'!S605="GRR","Tier 3",IF((AND('Service Line Inventory'!M605='Dropdown Answer Key'!$B$25,'Service Line Inventory'!Q605='Dropdown Answer Key'!$M$25,O605='Dropdown Answer Key'!$G$27,'Service Line Inventory'!P605='Dropdown Answer Key'!$J$27,S605="Non Lead")),"Tier 4",IF((AND('Service Line Inventory'!M605='Dropdown Answer Key'!$B$25,'Service Line Inventory'!Q605='Dropdown Answer Key'!$M$25,O605='Dropdown Answer Key'!$G$27,S605="Non Lead")),"Tier 4",IF((AND('Service Line Inventory'!M605='Dropdown Answer Key'!$B$25,'Service Line Inventory'!Q605='Dropdown Answer Key'!$M$25,'Service Line Inventory'!P605='Dropdown Answer Key'!$J$27,S605="Non Lead")),"Tier 4","Tier 5"))))))))</f>
        <v>BLANK</v>
      </c>
      <c r="U605" s="115" t="str">
        <f t="shared" si="37"/>
        <v>NO</v>
      </c>
      <c r="V605" s="114" t="str">
        <f t="shared" si="38"/>
        <v>NO</v>
      </c>
      <c r="W605" s="114" t="str">
        <f t="shared" si="39"/>
        <v>NO</v>
      </c>
      <c r="X605" s="108"/>
      <c r="Y605" s="97"/>
      <c r="Z605" s="77"/>
    </row>
    <row r="606" spans="1:26" x14ac:dyDescent="0.3">
      <c r="A606" s="47">
        <v>360</v>
      </c>
      <c r="B606" s="73" t="s">
        <v>76</v>
      </c>
      <c r="C606" s="125" t="s">
        <v>776</v>
      </c>
      <c r="D606" s="73" t="s">
        <v>73</v>
      </c>
      <c r="E606" s="73" t="s">
        <v>81</v>
      </c>
      <c r="F606" s="73" t="s">
        <v>81</v>
      </c>
      <c r="G606" s="89" t="s">
        <v>986</v>
      </c>
      <c r="H606" s="94" t="s">
        <v>73</v>
      </c>
      <c r="I606" s="82" t="s">
        <v>72</v>
      </c>
      <c r="J606" s="74" t="s">
        <v>989</v>
      </c>
      <c r="K606" s="74" t="s">
        <v>989</v>
      </c>
      <c r="L606" s="93" t="str">
        <f t="shared" si="36"/>
        <v>Non Lead</v>
      </c>
      <c r="M606" s="109"/>
      <c r="N606" s="73"/>
      <c r="O606" s="73"/>
      <c r="P606" s="73"/>
      <c r="Q606" s="72"/>
      <c r="R606" s="73"/>
      <c r="S606" s="98" t="str">
        <f>IF(OR(B606="",$C$3="",$G$3=""),"ERROR",IF(AND(B606='Dropdown Answer Key'!$B$12,OR(E606="Lead",E606="U, May have L",E606="COM",E606="")),"Lead",IF(AND(B606='Dropdown Answer Key'!$B$12,OR(AND(E606="GALV",H606="Y"),AND(E606="GALV",H606="UN"),AND(E606="GALV",H606=""))),"GRR",IF(AND(B606='Dropdown Answer Key'!$B$12,E606="Unknown"),"Unknown SL",IF(AND(B606='Dropdown Answer Key'!$B$13,OR(F606="Lead",F606="U, May have L",F606="COM",F606="")),"Lead",IF(AND(B606='Dropdown Answer Key'!$B$13,OR(AND(F606="GALV",H606="Y"),AND(F606="GALV",H606="UN"),AND(F606="GALV",H606=""))),"GRR",IF(AND(B606='Dropdown Answer Key'!$B$13,F606="Unknown"),"Unknown SL",IF(AND(B606='Dropdown Answer Key'!$B$14,OR(E606="Lead",E606="U, May have L",E606="COM",E606="")),"Lead",IF(AND(B606='Dropdown Answer Key'!$B$14,OR(F606="Lead",F606="U, May have L",F606="COM",F606="")),"Lead",IF(AND(B606='Dropdown Answer Key'!$B$14,OR(AND(E606="GALV",H606="Y"),AND(E606="GALV",H606="UN"),AND(E606="GALV",H606=""),AND(F606="GALV",H606="Y"),AND(F606="GALV",H606="UN"),AND(F606="GALV",H606=""),AND(F606="GALV",I606="Y"),AND(F606="GALV",I606="UN"),AND(F606="GALV",I606=""))),"GRR",IF(AND(B606='Dropdown Answer Key'!$B$14,OR(E606="Unknown",F606="Unknown")),"Unknown SL","Non Lead")))))))))))</f>
        <v>Non Lead</v>
      </c>
      <c r="T606" s="75" t="str">
        <f>IF(OR(M606="",Q606="",S606="ERROR"),"BLANK",IF((AND(M606='Dropdown Answer Key'!$B$25,OR('Service Line Inventory'!S606="Lead",S606="Unknown SL"))),"Tier 1",IF(AND('Service Line Inventory'!M606='Dropdown Answer Key'!$B$26,OR('Service Line Inventory'!S606="Lead",S606="Unknown SL")),"Tier 2",IF(AND('Service Line Inventory'!M606='Dropdown Answer Key'!$B$27,OR('Service Line Inventory'!S606="Lead",S606="Unknown SL")),"Tier 2",IF('Service Line Inventory'!S606="GRR","Tier 3",IF((AND('Service Line Inventory'!M606='Dropdown Answer Key'!$B$25,'Service Line Inventory'!Q606='Dropdown Answer Key'!$M$25,O606='Dropdown Answer Key'!$G$27,'Service Line Inventory'!P606='Dropdown Answer Key'!$J$27,S606="Non Lead")),"Tier 4",IF((AND('Service Line Inventory'!M606='Dropdown Answer Key'!$B$25,'Service Line Inventory'!Q606='Dropdown Answer Key'!$M$25,O606='Dropdown Answer Key'!$G$27,S606="Non Lead")),"Tier 4",IF((AND('Service Line Inventory'!M606='Dropdown Answer Key'!$B$25,'Service Line Inventory'!Q606='Dropdown Answer Key'!$M$25,'Service Line Inventory'!P606='Dropdown Answer Key'!$J$27,S606="Non Lead")),"Tier 4","Tier 5"))))))))</f>
        <v>BLANK</v>
      </c>
      <c r="U606" s="101" t="str">
        <f t="shared" si="37"/>
        <v>NO</v>
      </c>
      <c r="V606" s="75" t="str">
        <f t="shared" si="38"/>
        <v>NO</v>
      </c>
      <c r="W606" s="75" t="str">
        <f t="shared" si="39"/>
        <v>NO</v>
      </c>
      <c r="X606" s="107"/>
      <c r="Y606" s="76"/>
      <c r="Z606" s="77"/>
    </row>
    <row r="607" spans="1:26" x14ac:dyDescent="0.3">
      <c r="A607" s="47">
        <v>370</v>
      </c>
      <c r="B607" s="73" t="s">
        <v>76</v>
      </c>
      <c r="C607" s="125" t="s">
        <v>777</v>
      </c>
      <c r="D607" s="73" t="s">
        <v>73</v>
      </c>
      <c r="E607" s="73" t="s">
        <v>81</v>
      </c>
      <c r="F607" s="73" t="s">
        <v>81</v>
      </c>
      <c r="G607" s="89" t="s">
        <v>986</v>
      </c>
      <c r="H607" s="94" t="s">
        <v>73</v>
      </c>
      <c r="I607" s="82" t="s">
        <v>72</v>
      </c>
      <c r="J607" s="74" t="s">
        <v>989</v>
      </c>
      <c r="K607" s="74" t="s">
        <v>989</v>
      </c>
      <c r="L607" s="94" t="str">
        <f t="shared" si="36"/>
        <v>Non Lead</v>
      </c>
      <c r="M607" s="110"/>
      <c r="N607" s="82"/>
      <c r="O607" s="82"/>
      <c r="P607" s="82"/>
      <c r="Q607" s="81"/>
      <c r="R607" s="82"/>
      <c r="S607" s="113" t="str">
        <f>IF(OR(B607="",$C$3="",$G$3=""),"ERROR",IF(AND(B607='Dropdown Answer Key'!$B$12,OR(E607="Lead",E607="U, May have L",E607="COM",E607="")),"Lead",IF(AND(B607='Dropdown Answer Key'!$B$12,OR(AND(E607="GALV",H607="Y"),AND(E607="GALV",H607="UN"),AND(E607="GALV",H607=""))),"GRR",IF(AND(B607='Dropdown Answer Key'!$B$12,E607="Unknown"),"Unknown SL",IF(AND(B607='Dropdown Answer Key'!$B$13,OR(F607="Lead",F607="U, May have L",F607="COM",F607="")),"Lead",IF(AND(B607='Dropdown Answer Key'!$B$13,OR(AND(F607="GALV",H607="Y"),AND(F607="GALV",H607="UN"),AND(F607="GALV",H607=""))),"GRR",IF(AND(B607='Dropdown Answer Key'!$B$13,F607="Unknown"),"Unknown SL",IF(AND(B607='Dropdown Answer Key'!$B$14,OR(E607="Lead",E607="U, May have L",E607="COM",E607="")),"Lead",IF(AND(B607='Dropdown Answer Key'!$B$14,OR(F607="Lead",F607="U, May have L",F607="COM",F607="")),"Lead",IF(AND(B607='Dropdown Answer Key'!$B$14,OR(AND(E607="GALV",H607="Y"),AND(E607="GALV",H607="UN"),AND(E607="GALV",H607=""),AND(F607="GALV",H607="Y"),AND(F607="GALV",H607="UN"),AND(F607="GALV",H607=""),AND(F607="GALV",I607="Y"),AND(F607="GALV",I607="UN"),AND(F607="GALV",I607=""))),"GRR",IF(AND(B607='Dropdown Answer Key'!$B$14,OR(E607="Unknown",F607="Unknown")),"Unknown SL","Non Lead")))))))))))</f>
        <v>Non Lead</v>
      </c>
      <c r="T607" s="114" t="str">
        <f>IF(OR(M607="",Q607="",S607="ERROR"),"BLANK",IF((AND(M607='Dropdown Answer Key'!$B$25,OR('Service Line Inventory'!S607="Lead",S607="Unknown SL"))),"Tier 1",IF(AND('Service Line Inventory'!M607='Dropdown Answer Key'!$B$26,OR('Service Line Inventory'!S607="Lead",S607="Unknown SL")),"Tier 2",IF(AND('Service Line Inventory'!M607='Dropdown Answer Key'!$B$27,OR('Service Line Inventory'!S607="Lead",S607="Unknown SL")),"Tier 2",IF('Service Line Inventory'!S607="GRR","Tier 3",IF((AND('Service Line Inventory'!M607='Dropdown Answer Key'!$B$25,'Service Line Inventory'!Q607='Dropdown Answer Key'!$M$25,O607='Dropdown Answer Key'!$G$27,'Service Line Inventory'!P607='Dropdown Answer Key'!$J$27,S607="Non Lead")),"Tier 4",IF((AND('Service Line Inventory'!M607='Dropdown Answer Key'!$B$25,'Service Line Inventory'!Q607='Dropdown Answer Key'!$M$25,O607='Dropdown Answer Key'!$G$27,S607="Non Lead")),"Tier 4",IF((AND('Service Line Inventory'!M607='Dropdown Answer Key'!$B$25,'Service Line Inventory'!Q607='Dropdown Answer Key'!$M$25,'Service Line Inventory'!P607='Dropdown Answer Key'!$J$27,S607="Non Lead")),"Tier 4","Tier 5"))))))))</f>
        <v>BLANK</v>
      </c>
      <c r="U607" s="115" t="str">
        <f t="shared" si="37"/>
        <v>NO</v>
      </c>
      <c r="V607" s="114" t="str">
        <f t="shared" si="38"/>
        <v>NO</v>
      </c>
      <c r="W607" s="114" t="str">
        <f t="shared" si="39"/>
        <v>NO</v>
      </c>
      <c r="X607" s="108"/>
      <c r="Y607" s="97"/>
      <c r="Z607" s="77"/>
    </row>
    <row r="608" spans="1:26" x14ac:dyDescent="0.3">
      <c r="A608" s="47">
        <v>390</v>
      </c>
      <c r="B608" s="73" t="s">
        <v>76</v>
      </c>
      <c r="C608" s="125" t="s">
        <v>778</v>
      </c>
      <c r="D608" s="73" t="s">
        <v>73</v>
      </c>
      <c r="E608" s="73" t="s">
        <v>81</v>
      </c>
      <c r="F608" s="73" t="s">
        <v>81</v>
      </c>
      <c r="G608" s="89" t="s">
        <v>986</v>
      </c>
      <c r="H608" s="94" t="s">
        <v>73</v>
      </c>
      <c r="I608" s="82" t="s">
        <v>72</v>
      </c>
      <c r="J608" s="74" t="s">
        <v>989</v>
      </c>
      <c r="K608" s="74" t="s">
        <v>989</v>
      </c>
      <c r="L608" s="93" t="str">
        <f t="shared" si="36"/>
        <v>Non Lead</v>
      </c>
      <c r="M608" s="109"/>
      <c r="N608" s="73"/>
      <c r="O608" s="73"/>
      <c r="P608" s="73"/>
      <c r="Q608" s="72"/>
      <c r="R608" s="73"/>
      <c r="S608" s="98" t="str">
        <f>IF(OR(B608="",$C$3="",$G$3=""),"ERROR",IF(AND(B608='Dropdown Answer Key'!$B$12,OR(E608="Lead",E608="U, May have L",E608="COM",E608="")),"Lead",IF(AND(B608='Dropdown Answer Key'!$B$12,OR(AND(E608="GALV",H608="Y"),AND(E608="GALV",H608="UN"),AND(E608="GALV",H608=""))),"GRR",IF(AND(B608='Dropdown Answer Key'!$B$12,E608="Unknown"),"Unknown SL",IF(AND(B608='Dropdown Answer Key'!$B$13,OR(F608="Lead",F608="U, May have L",F608="COM",F608="")),"Lead",IF(AND(B608='Dropdown Answer Key'!$B$13,OR(AND(F608="GALV",H608="Y"),AND(F608="GALV",H608="UN"),AND(F608="GALV",H608=""))),"GRR",IF(AND(B608='Dropdown Answer Key'!$B$13,F608="Unknown"),"Unknown SL",IF(AND(B608='Dropdown Answer Key'!$B$14,OR(E608="Lead",E608="U, May have L",E608="COM",E608="")),"Lead",IF(AND(B608='Dropdown Answer Key'!$B$14,OR(F608="Lead",F608="U, May have L",F608="COM",F608="")),"Lead",IF(AND(B608='Dropdown Answer Key'!$B$14,OR(AND(E608="GALV",H608="Y"),AND(E608="GALV",H608="UN"),AND(E608="GALV",H608=""),AND(F608="GALV",H608="Y"),AND(F608="GALV",H608="UN"),AND(F608="GALV",H608=""),AND(F608="GALV",I608="Y"),AND(F608="GALV",I608="UN"),AND(F608="GALV",I608=""))),"GRR",IF(AND(B608='Dropdown Answer Key'!$B$14,OR(E608="Unknown",F608="Unknown")),"Unknown SL","Non Lead")))))))))))</f>
        <v>Non Lead</v>
      </c>
      <c r="T608" s="75" t="str">
        <f>IF(OR(M608="",Q608="",S608="ERROR"),"BLANK",IF((AND(M608='Dropdown Answer Key'!$B$25,OR('Service Line Inventory'!S608="Lead",S608="Unknown SL"))),"Tier 1",IF(AND('Service Line Inventory'!M608='Dropdown Answer Key'!$B$26,OR('Service Line Inventory'!S608="Lead",S608="Unknown SL")),"Tier 2",IF(AND('Service Line Inventory'!M608='Dropdown Answer Key'!$B$27,OR('Service Line Inventory'!S608="Lead",S608="Unknown SL")),"Tier 2",IF('Service Line Inventory'!S608="GRR","Tier 3",IF((AND('Service Line Inventory'!M608='Dropdown Answer Key'!$B$25,'Service Line Inventory'!Q608='Dropdown Answer Key'!$M$25,O608='Dropdown Answer Key'!$G$27,'Service Line Inventory'!P608='Dropdown Answer Key'!$J$27,S608="Non Lead")),"Tier 4",IF((AND('Service Line Inventory'!M608='Dropdown Answer Key'!$B$25,'Service Line Inventory'!Q608='Dropdown Answer Key'!$M$25,O608='Dropdown Answer Key'!$G$27,S608="Non Lead")),"Tier 4",IF((AND('Service Line Inventory'!M608='Dropdown Answer Key'!$B$25,'Service Line Inventory'!Q608='Dropdown Answer Key'!$M$25,'Service Line Inventory'!P608='Dropdown Answer Key'!$J$27,S608="Non Lead")),"Tier 4","Tier 5"))))))))</f>
        <v>BLANK</v>
      </c>
      <c r="U608" s="101" t="str">
        <f t="shared" si="37"/>
        <v>NO</v>
      </c>
      <c r="V608" s="75" t="str">
        <f t="shared" si="38"/>
        <v>NO</v>
      </c>
      <c r="W608" s="75" t="str">
        <f t="shared" si="39"/>
        <v>NO</v>
      </c>
      <c r="X608" s="107"/>
      <c r="Y608" s="76"/>
      <c r="Z608" s="77"/>
    </row>
    <row r="609" spans="1:26" x14ac:dyDescent="0.3">
      <c r="A609" s="47">
        <v>410</v>
      </c>
      <c r="B609" s="73" t="s">
        <v>76</v>
      </c>
      <c r="C609" s="125" t="s">
        <v>779</v>
      </c>
      <c r="D609" s="73" t="s">
        <v>73</v>
      </c>
      <c r="E609" s="73" t="s">
        <v>81</v>
      </c>
      <c r="F609" s="73" t="s">
        <v>81</v>
      </c>
      <c r="G609" s="89" t="s">
        <v>986</v>
      </c>
      <c r="H609" s="94" t="s">
        <v>73</v>
      </c>
      <c r="I609" s="82" t="s">
        <v>72</v>
      </c>
      <c r="J609" s="74" t="s">
        <v>989</v>
      </c>
      <c r="K609" s="74" t="s">
        <v>989</v>
      </c>
      <c r="L609" s="94" t="str">
        <f t="shared" si="36"/>
        <v>Non Lead</v>
      </c>
      <c r="M609" s="110"/>
      <c r="N609" s="82"/>
      <c r="O609" s="82"/>
      <c r="P609" s="82"/>
      <c r="Q609" s="81"/>
      <c r="R609" s="82"/>
      <c r="S609" s="113" t="str">
        <f>IF(OR(B609="",$C$3="",$G$3=""),"ERROR",IF(AND(B609='Dropdown Answer Key'!$B$12,OR(E609="Lead",E609="U, May have L",E609="COM",E609="")),"Lead",IF(AND(B609='Dropdown Answer Key'!$B$12,OR(AND(E609="GALV",H609="Y"),AND(E609="GALV",H609="UN"),AND(E609="GALV",H609=""))),"GRR",IF(AND(B609='Dropdown Answer Key'!$B$12,E609="Unknown"),"Unknown SL",IF(AND(B609='Dropdown Answer Key'!$B$13,OR(F609="Lead",F609="U, May have L",F609="COM",F609="")),"Lead",IF(AND(B609='Dropdown Answer Key'!$B$13,OR(AND(F609="GALV",H609="Y"),AND(F609="GALV",H609="UN"),AND(F609="GALV",H609=""))),"GRR",IF(AND(B609='Dropdown Answer Key'!$B$13,F609="Unknown"),"Unknown SL",IF(AND(B609='Dropdown Answer Key'!$B$14,OR(E609="Lead",E609="U, May have L",E609="COM",E609="")),"Lead",IF(AND(B609='Dropdown Answer Key'!$B$14,OR(F609="Lead",F609="U, May have L",F609="COM",F609="")),"Lead",IF(AND(B609='Dropdown Answer Key'!$B$14,OR(AND(E609="GALV",H609="Y"),AND(E609="GALV",H609="UN"),AND(E609="GALV",H609=""),AND(F609="GALV",H609="Y"),AND(F609="GALV",H609="UN"),AND(F609="GALV",H609=""),AND(F609="GALV",I609="Y"),AND(F609="GALV",I609="UN"),AND(F609="GALV",I609=""))),"GRR",IF(AND(B609='Dropdown Answer Key'!$B$14,OR(E609="Unknown",F609="Unknown")),"Unknown SL","Non Lead")))))))))))</f>
        <v>Non Lead</v>
      </c>
      <c r="T609" s="114" t="str">
        <f>IF(OR(M609="",Q609="",S609="ERROR"),"BLANK",IF((AND(M609='Dropdown Answer Key'!$B$25,OR('Service Line Inventory'!S609="Lead",S609="Unknown SL"))),"Tier 1",IF(AND('Service Line Inventory'!M609='Dropdown Answer Key'!$B$26,OR('Service Line Inventory'!S609="Lead",S609="Unknown SL")),"Tier 2",IF(AND('Service Line Inventory'!M609='Dropdown Answer Key'!$B$27,OR('Service Line Inventory'!S609="Lead",S609="Unknown SL")),"Tier 2",IF('Service Line Inventory'!S609="GRR","Tier 3",IF((AND('Service Line Inventory'!M609='Dropdown Answer Key'!$B$25,'Service Line Inventory'!Q609='Dropdown Answer Key'!$M$25,O609='Dropdown Answer Key'!$G$27,'Service Line Inventory'!P609='Dropdown Answer Key'!$J$27,S609="Non Lead")),"Tier 4",IF((AND('Service Line Inventory'!M609='Dropdown Answer Key'!$B$25,'Service Line Inventory'!Q609='Dropdown Answer Key'!$M$25,O609='Dropdown Answer Key'!$G$27,S609="Non Lead")),"Tier 4",IF((AND('Service Line Inventory'!M609='Dropdown Answer Key'!$B$25,'Service Line Inventory'!Q609='Dropdown Answer Key'!$M$25,'Service Line Inventory'!P609='Dropdown Answer Key'!$J$27,S609="Non Lead")),"Tier 4","Tier 5"))))))))</f>
        <v>BLANK</v>
      </c>
      <c r="U609" s="115" t="str">
        <f t="shared" si="37"/>
        <v>NO</v>
      </c>
      <c r="V609" s="114" t="str">
        <f t="shared" si="38"/>
        <v>NO</v>
      </c>
      <c r="W609" s="114" t="str">
        <f t="shared" si="39"/>
        <v>NO</v>
      </c>
      <c r="X609" s="108"/>
      <c r="Y609" s="97"/>
      <c r="Z609" s="77"/>
    </row>
    <row r="610" spans="1:26" x14ac:dyDescent="0.3">
      <c r="A610" s="47">
        <v>415</v>
      </c>
      <c r="B610" s="73" t="s">
        <v>76</v>
      </c>
      <c r="C610" s="125" t="s">
        <v>780</v>
      </c>
      <c r="D610" s="73" t="s">
        <v>73</v>
      </c>
      <c r="E610" s="73" t="s">
        <v>81</v>
      </c>
      <c r="F610" s="73" t="s">
        <v>81</v>
      </c>
      <c r="G610" s="89" t="s">
        <v>986</v>
      </c>
      <c r="H610" s="94" t="s">
        <v>73</v>
      </c>
      <c r="I610" s="82" t="s">
        <v>72</v>
      </c>
      <c r="J610" s="74" t="s">
        <v>989</v>
      </c>
      <c r="K610" s="74" t="s">
        <v>989</v>
      </c>
      <c r="L610" s="93" t="str">
        <f t="shared" si="36"/>
        <v>Non Lead</v>
      </c>
      <c r="M610" s="109"/>
      <c r="N610" s="73"/>
      <c r="O610" s="73"/>
      <c r="P610" s="73"/>
      <c r="Q610" s="72"/>
      <c r="R610" s="73"/>
      <c r="S610" s="98" t="str">
        <f>IF(OR(B610="",$C$3="",$G$3=""),"ERROR",IF(AND(B610='Dropdown Answer Key'!$B$12,OR(E610="Lead",E610="U, May have L",E610="COM",E610="")),"Lead",IF(AND(B610='Dropdown Answer Key'!$B$12,OR(AND(E610="GALV",H610="Y"),AND(E610="GALV",H610="UN"),AND(E610="GALV",H610=""))),"GRR",IF(AND(B610='Dropdown Answer Key'!$B$12,E610="Unknown"),"Unknown SL",IF(AND(B610='Dropdown Answer Key'!$B$13,OR(F610="Lead",F610="U, May have L",F610="COM",F610="")),"Lead",IF(AND(B610='Dropdown Answer Key'!$B$13,OR(AND(F610="GALV",H610="Y"),AND(F610="GALV",H610="UN"),AND(F610="GALV",H610=""))),"GRR",IF(AND(B610='Dropdown Answer Key'!$B$13,F610="Unknown"),"Unknown SL",IF(AND(B610='Dropdown Answer Key'!$B$14,OR(E610="Lead",E610="U, May have L",E610="COM",E610="")),"Lead",IF(AND(B610='Dropdown Answer Key'!$B$14,OR(F610="Lead",F610="U, May have L",F610="COM",F610="")),"Lead",IF(AND(B610='Dropdown Answer Key'!$B$14,OR(AND(E610="GALV",H610="Y"),AND(E610="GALV",H610="UN"),AND(E610="GALV",H610=""),AND(F610="GALV",H610="Y"),AND(F610="GALV",H610="UN"),AND(F610="GALV",H610=""),AND(F610="GALV",I610="Y"),AND(F610="GALV",I610="UN"),AND(F610="GALV",I610=""))),"GRR",IF(AND(B610='Dropdown Answer Key'!$B$14,OR(E610="Unknown",F610="Unknown")),"Unknown SL","Non Lead")))))))))))</f>
        <v>Non Lead</v>
      </c>
      <c r="T610" s="75" t="str">
        <f>IF(OR(M610="",Q610="",S610="ERROR"),"BLANK",IF((AND(M610='Dropdown Answer Key'!$B$25,OR('Service Line Inventory'!S610="Lead",S610="Unknown SL"))),"Tier 1",IF(AND('Service Line Inventory'!M610='Dropdown Answer Key'!$B$26,OR('Service Line Inventory'!S610="Lead",S610="Unknown SL")),"Tier 2",IF(AND('Service Line Inventory'!M610='Dropdown Answer Key'!$B$27,OR('Service Line Inventory'!S610="Lead",S610="Unknown SL")),"Tier 2",IF('Service Line Inventory'!S610="GRR","Tier 3",IF((AND('Service Line Inventory'!M610='Dropdown Answer Key'!$B$25,'Service Line Inventory'!Q610='Dropdown Answer Key'!$M$25,O610='Dropdown Answer Key'!$G$27,'Service Line Inventory'!P610='Dropdown Answer Key'!$J$27,S610="Non Lead")),"Tier 4",IF((AND('Service Line Inventory'!M610='Dropdown Answer Key'!$B$25,'Service Line Inventory'!Q610='Dropdown Answer Key'!$M$25,O610='Dropdown Answer Key'!$G$27,S610="Non Lead")),"Tier 4",IF((AND('Service Line Inventory'!M610='Dropdown Answer Key'!$B$25,'Service Line Inventory'!Q610='Dropdown Answer Key'!$M$25,'Service Line Inventory'!P610='Dropdown Answer Key'!$J$27,S610="Non Lead")),"Tier 4","Tier 5"))))))))</f>
        <v>BLANK</v>
      </c>
      <c r="U610" s="101" t="str">
        <f t="shared" si="37"/>
        <v>NO</v>
      </c>
      <c r="V610" s="75" t="str">
        <f t="shared" si="38"/>
        <v>NO</v>
      </c>
      <c r="W610" s="75" t="str">
        <f t="shared" si="39"/>
        <v>NO</v>
      </c>
      <c r="X610" s="107"/>
      <c r="Y610" s="76"/>
      <c r="Z610" s="77"/>
    </row>
    <row r="611" spans="1:26" x14ac:dyDescent="0.3">
      <c r="A611" s="47">
        <v>416</v>
      </c>
      <c r="B611" s="73" t="s">
        <v>76</v>
      </c>
      <c r="C611" s="125" t="s">
        <v>781</v>
      </c>
      <c r="D611" s="73" t="s">
        <v>73</v>
      </c>
      <c r="E611" s="73" t="s">
        <v>81</v>
      </c>
      <c r="F611" s="73" t="s">
        <v>81</v>
      </c>
      <c r="G611" s="89" t="s">
        <v>986</v>
      </c>
      <c r="H611" s="94" t="s">
        <v>73</v>
      </c>
      <c r="I611" s="82" t="s">
        <v>72</v>
      </c>
      <c r="J611" s="74" t="s">
        <v>989</v>
      </c>
      <c r="K611" s="74" t="s">
        <v>989</v>
      </c>
      <c r="L611" s="94" t="str">
        <f t="shared" si="36"/>
        <v>Non Lead</v>
      </c>
      <c r="M611" s="110"/>
      <c r="N611" s="82"/>
      <c r="O611" s="82"/>
      <c r="P611" s="82"/>
      <c r="Q611" s="81"/>
      <c r="R611" s="82"/>
      <c r="S611" s="113" t="str">
        <f>IF(OR(B611="",$C$3="",$G$3=""),"ERROR",IF(AND(B611='Dropdown Answer Key'!$B$12,OR(E611="Lead",E611="U, May have L",E611="COM",E611="")),"Lead",IF(AND(B611='Dropdown Answer Key'!$B$12,OR(AND(E611="GALV",H611="Y"),AND(E611="GALV",H611="UN"),AND(E611="GALV",H611=""))),"GRR",IF(AND(B611='Dropdown Answer Key'!$B$12,E611="Unknown"),"Unknown SL",IF(AND(B611='Dropdown Answer Key'!$B$13,OR(F611="Lead",F611="U, May have L",F611="COM",F611="")),"Lead",IF(AND(B611='Dropdown Answer Key'!$B$13,OR(AND(F611="GALV",H611="Y"),AND(F611="GALV",H611="UN"),AND(F611="GALV",H611=""))),"GRR",IF(AND(B611='Dropdown Answer Key'!$B$13,F611="Unknown"),"Unknown SL",IF(AND(B611='Dropdown Answer Key'!$B$14,OR(E611="Lead",E611="U, May have L",E611="COM",E611="")),"Lead",IF(AND(B611='Dropdown Answer Key'!$B$14,OR(F611="Lead",F611="U, May have L",F611="COM",F611="")),"Lead",IF(AND(B611='Dropdown Answer Key'!$B$14,OR(AND(E611="GALV",H611="Y"),AND(E611="GALV",H611="UN"),AND(E611="GALV",H611=""),AND(F611="GALV",H611="Y"),AND(F611="GALV",H611="UN"),AND(F611="GALV",H611=""),AND(F611="GALV",I611="Y"),AND(F611="GALV",I611="UN"),AND(F611="GALV",I611=""))),"GRR",IF(AND(B611='Dropdown Answer Key'!$B$14,OR(E611="Unknown",F611="Unknown")),"Unknown SL","Non Lead")))))))))))</f>
        <v>Non Lead</v>
      </c>
      <c r="T611" s="114" t="str">
        <f>IF(OR(M611="",Q611="",S611="ERROR"),"BLANK",IF((AND(M611='Dropdown Answer Key'!$B$25,OR('Service Line Inventory'!S611="Lead",S611="Unknown SL"))),"Tier 1",IF(AND('Service Line Inventory'!M611='Dropdown Answer Key'!$B$26,OR('Service Line Inventory'!S611="Lead",S611="Unknown SL")),"Tier 2",IF(AND('Service Line Inventory'!M611='Dropdown Answer Key'!$B$27,OR('Service Line Inventory'!S611="Lead",S611="Unknown SL")),"Tier 2",IF('Service Line Inventory'!S611="GRR","Tier 3",IF((AND('Service Line Inventory'!M611='Dropdown Answer Key'!$B$25,'Service Line Inventory'!Q611='Dropdown Answer Key'!$M$25,O611='Dropdown Answer Key'!$G$27,'Service Line Inventory'!P611='Dropdown Answer Key'!$J$27,S611="Non Lead")),"Tier 4",IF((AND('Service Line Inventory'!M611='Dropdown Answer Key'!$B$25,'Service Line Inventory'!Q611='Dropdown Answer Key'!$M$25,O611='Dropdown Answer Key'!$G$27,S611="Non Lead")),"Tier 4",IF((AND('Service Line Inventory'!M611='Dropdown Answer Key'!$B$25,'Service Line Inventory'!Q611='Dropdown Answer Key'!$M$25,'Service Line Inventory'!P611='Dropdown Answer Key'!$J$27,S611="Non Lead")),"Tier 4","Tier 5"))))))))</f>
        <v>BLANK</v>
      </c>
      <c r="U611" s="115" t="str">
        <f t="shared" si="37"/>
        <v>NO</v>
      </c>
      <c r="V611" s="114" t="str">
        <f t="shared" si="38"/>
        <v>NO</v>
      </c>
      <c r="W611" s="114" t="str">
        <f t="shared" si="39"/>
        <v>NO</v>
      </c>
      <c r="X611" s="108"/>
      <c r="Y611" s="97"/>
      <c r="Z611" s="77"/>
    </row>
    <row r="612" spans="1:26" x14ac:dyDescent="0.3">
      <c r="A612" s="47">
        <v>420</v>
      </c>
      <c r="B612" s="73" t="s">
        <v>76</v>
      </c>
      <c r="C612" s="125" t="s">
        <v>782</v>
      </c>
      <c r="D612" s="73" t="s">
        <v>73</v>
      </c>
      <c r="E612" s="73" t="s">
        <v>81</v>
      </c>
      <c r="F612" s="73" t="s">
        <v>81</v>
      </c>
      <c r="G612" s="89" t="s">
        <v>986</v>
      </c>
      <c r="H612" s="94" t="s">
        <v>73</v>
      </c>
      <c r="I612" s="82" t="s">
        <v>72</v>
      </c>
      <c r="J612" s="74" t="s">
        <v>989</v>
      </c>
      <c r="K612" s="74" t="s">
        <v>989</v>
      </c>
      <c r="L612" s="93" t="str">
        <f t="shared" si="36"/>
        <v>Non Lead</v>
      </c>
      <c r="M612" s="109"/>
      <c r="N612" s="73"/>
      <c r="O612" s="73"/>
      <c r="P612" s="73"/>
      <c r="Q612" s="72"/>
      <c r="R612" s="73"/>
      <c r="S612" s="98" t="str">
        <f>IF(OR(B612="",$C$3="",$G$3=""),"ERROR",IF(AND(B612='Dropdown Answer Key'!$B$12,OR(E612="Lead",E612="U, May have L",E612="COM",E612="")),"Lead",IF(AND(B612='Dropdown Answer Key'!$B$12,OR(AND(E612="GALV",H612="Y"),AND(E612="GALV",H612="UN"),AND(E612="GALV",H612=""))),"GRR",IF(AND(B612='Dropdown Answer Key'!$B$12,E612="Unknown"),"Unknown SL",IF(AND(B612='Dropdown Answer Key'!$B$13,OR(F612="Lead",F612="U, May have L",F612="COM",F612="")),"Lead",IF(AND(B612='Dropdown Answer Key'!$B$13,OR(AND(F612="GALV",H612="Y"),AND(F612="GALV",H612="UN"),AND(F612="GALV",H612=""))),"GRR",IF(AND(B612='Dropdown Answer Key'!$B$13,F612="Unknown"),"Unknown SL",IF(AND(B612='Dropdown Answer Key'!$B$14,OR(E612="Lead",E612="U, May have L",E612="COM",E612="")),"Lead",IF(AND(B612='Dropdown Answer Key'!$B$14,OR(F612="Lead",F612="U, May have L",F612="COM",F612="")),"Lead",IF(AND(B612='Dropdown Answer Key'!$B$14,OR(AND(E612="GALV",H612="Y"),AND(E612="GALV",H612="UN"),AND(E612="GALV",H612=""),AND(F612="GALV",H612="Y"),AND(F612="GALV",H612="UN"),AND(F612="GALV",H612=""),AND(F612="GALV",I612="Y"),AND(F612="GALV",I612="UN"),AND(F612="GALV",I612=""))),"GRR",IF(AND(B612='Dropdown Answer Key'!$B$14,OR(E612="Unknown",F612="Unknown")),"Unknown SL","Non Lead")))))))))))</f>
        <v>Non Lead</v>
      </c>
      <c r="T612" s="75" t="str">
        <f>IF(OR(M612="",Q612="",S612="ERROR"),"BLANK",IF((AND(M612='Dropdown Answer Key'!$B$25,OR('Service Line Inventory'!S612="Lead",S612="Unknown SL"))),"Tier 1",IF(AND('Service Line Inventory'!M612='Dropdown Answer Key'!$B$26,OR('Service Line Inventory'!S612="Lead",S612="Unknown SL")),"Tier 2",IF(AND('Service Line Inventory'!M612='Dropdown Answer Key'!$B$27,OR('Service Line Inventory'!S612="Lead",S612="Unknown SL")),"Tier 2",IF('Service Line Inventory'!S612="GRR","Tier 3",IF((AND('Service Line Inventory'!M612='Dropdown Answer Key'!$B$25,'Service Line Inventory'!Q612='Dropdown Answer Key'!$M$25,O612='Dropdown Answer Key'!$G$27,'Service Line Inventory'!P612='Dropdown Answer Key'!$J$27,S612="Non Lead")),"Tier 4",IF((AND('Service Line Inventory'!M612='Dropdown Answer Key'!$B$25,'Service Line Inventory'!Q612='Dropdown Answer Key'!$M$25,O612='Dropdown Answer Key'!$G$27,S612="Non Lead")),"Tier 4",IF((AND('Service Line Inventory'!M612='Dropdown Answer Key'!$B$25,'Service Line Inventory'!Q612='Dropdown Answer Key'!$M$25,'Service Line Inventory'!P612='Dropdown Answer Key'!$J$27,S612="Non Lead")),"Tier 4","Tier 5"))))))))</f>
        <v>BLANK</v>
      </c>
      <c r="U612" s="101" t="str">
        <f t="shared" si="37"/>
        <v>NO</v>
      </c>
      <c r="V612" s="75" t="str">
        <f t="shared" si="38"/>
        <v>NO</v>
      </c>
      <c r="W612" s="75" t="str">
        <f t="shared" si="39"/>
        <v>NO</v>
      </c>
      <c r="X612" s="107"/>
      <c r="Y612" s="76"/>
      <c r="Z612" s="77"/>
    </row>
    <row r="613" spans="1:26" x14ac:dyDescent="0.3">
      <c r="A613" s="47">
        <v>430</v>
      </c>
      <c r="B613" s="73" t="s">
        <v>76</v>
      </c>
      <c r="C613" s="125" t="s">
        <v>783</v>
      </c>
      <c r="D613" s="73" t="s">
        <v>73</v>
      </c>
      <c r="E613" s="73" t="s">
        <v>81</v>
      </c>
      <c r="F613" s="73" t="s">
        <v>81</v>
      </c>
      <c r="G613" s="89" t="s">
        <v>986</v>
      </c>
      <c r="H613" s="94" t="s">
        <v>73</v>
      </c>
      <c r="I613" s="82" t="s">
        <v>72</v>
      </c>
      <c r="J613" s="74" t="s">
        <v>989</v>
      </c>
      <c r="K613" s="74" t="s">
        <v>989</v>
      </c>
      <c r="L613" s="94" t="str">
        <f t="shared" si="36"/>
        <v>Non Lead</v>
      </c>
      <c r="M613" s="110"/>
      <c r="N613" s="82"/>
      <c r="O613" s="82"/>
      <c r="P613" s="82"/>
      <c r="Q613" s="81"/>
      <c r="R613" s="82"/>
      <c r="S613" s="113" t="str">
        <f>IF(OR(B613="",$C$3="",$G$3=""),"ERROR",IF(AND(B613='Dropdown Answer Key'!$B$12,OR(E613="Lead",E613="U, May have L",E613="COM",E613="")),"Lead",IF(AND(B613='Dropdown Answer Key'!$B$12,OR(AND(E613="GALV",H613="Y"),AND(E613="GALV",H613="UN"),AND(E613="GALV",H613=""))),"GRR",IF(AND(B613='Dropdown Answer Key'!$B$12,E613="Unknown"),"Unknown SL",IF(AND(B613='Dropdown Answer Key'!$B$13,OR(F613="Lead",F613="U, May have L",F613="COM",F613="")),"Lead",IF(AND(B613='Dropdown Answer Key'!$B$13,OR(AND(F613="GALV",H613="Y"),AND(F613="GALV",H613="UN"),AND(F613="GALV",H613=""))),"GRR",IF(AND(B613='Dropdown Answer Key'!$B$13,F613="Unknown"),"Unknown SL",IF(AND(B613='Dropdown Answer Key'!$B$14,OR(E613="Lead",E613="U, May have L",E613="COM",E613="")),"Lead",IF(AND(B613='Dropdown Answer Key'!$B$14,OR(F613="Lead",F613="U, May have L",F613="COM",F613="")),"Lead",IF(AND(B613='Dropdown Answer Key'!$B$14,OR(AND(E613="GALV",H613="Y"),AND(E613="GALV",H613="UN"),AND(E613="GALV",H613=""),AND(F613="GALV",H613="Y"),AND(F613="GALV",H613="UN"),AND(F613="GALV",H613=""),AND(F613="GALV",I613="Y"),AND(F613="GALV",I613="UN"),AND(F613="GALV",I613=""))),"GRR",IF(AND(B613='Dropdown Answer Key'!$B$14,OR(E613="Unknown",F613="Unknown")),"Unknown SL","Non Lead")))))))))))</f>
        <v>Non Lead</v>
      </c>
      <c r="T613" s="114" t="str">
        <f>IF(OR(M613="",Q613="",S613="ERROR"),"BLANK",IF((AND(M613='Dropdown Answer Key'!$B$25,OR('Service Line Inventory'!S613="Lead",S613="Unknown SL"))),"Tier 1",IF(AND('Service Line Inventory'!M613='Dropdown Answer Key'!$B$26,OR('Service Line Inventory'!S613="Lead",S613="Unknown SL")),"Tier 2",IF(AND('Service Line Inventory'!M613='Dropdown Answer Key'!$B$27,OR('Service Line Inventory'!S613="Lead",S613="Unknown SL")),"Tier 2",IF('Service Line Inventory'!S613="GRR","Tier 3",IF((AND('Service Line Inventory'!M613='Dropdown Answer Key'!$B$25,'Service Line Inventory'!Q613='Dropdown Answer Key'!$M$25,O613='Dropdown Answer Key'!$G$27,'Service Line Inventory'!P613='Dropdown Answer Key'!$J$27,S613="Non Lead")),"Tier 4",IF((AND('Service Line Inventory'!M613='Dropdown Answer Key'!$B$25,'Service Line Inventory'!Q613='Dropdown Answer Key'!$M$25,O613='Dropdown Answer Key'!$G$27,S613="Non Lead")),"Tier 4",IF((AND('Service Line Inventory'!M613='Dropdown Answer Key'!$B$25,'Service Line Inventory'!Q613='Dropdown Answer Key'!$M$25,'Service Line Inventory'!P613='Dropdown Answer Key'!$J$27,S613="Non Lead")),"Tier 4","Tier 5"))))))))</f>
        <v>BLANK</v>
      </c>
      <c r="U613" s="115" t="str">
        <f t="shared" si="37"/>
        <v>NO</v>
      </c>
      <c r="V613" s="114" t="str">
        <f t="shared" si="38"/>
        <v>NO</v>
      </c>
      <c r="W613" s="114" t="str">
        <f t="shared" si="39"/>
        <v>NO</v>
      </c>
      <c r="X613" s="108"/>
      <c r="Y613" s="97"/>
      <c r="Z613" s="77"/>
    </row>
    <row r="614" spans="1:26" x14ac:dyDescent="0.3">
      <c r="A614" s="47">
        <v>440</v>
      </c>
      <c r="B614" s="73" t="s">
        <v>76</v>
      </c>
      <c r="C614" s="125" t="s">
        <v>784</v>
      </c>
      <c r="D614" s="73" t="s">
        <v>73</v>
      </c>
      <c r="E614" s="73" t="s">
        <v>81</v>
      </c>
      <c r="F614" s="73" t="s">
        <v>81</v>
      </c>
      <c r="G614" s="89" t="s">
        <v>986</v>
      </c>
      <c r="H614" s="94" t="s">
        <v>73</v>
      </c>
      <c r="I614" s="82" t="s">
        <v>72</v>
      </c>
      <c r="J614" s="74" t="s">
        <v>989</v>
      </c>
      <c r="K614" s="74" t="s">
        <v>989</v>
      </c>
      <c r="L614" s="93" t="str">
        <f t="shared" si="36"/>
        <v>Non Lead</v>
      </c>
      <c r="M614" s="109"/>
      <c r="N614" s="73"/>
      <c r="O614" s="73"/>
      <c r="P614" s="73"/>
      <c r="Q614" s="72"/>
      <c r="R614" s="73"/>
      <c r="S614" s="98" t="str">
        <f>IF(OR(B614="",$C$3="",$G$3=""),"ERROR",IF(AND(B614='Dropdown Answer Key'!$B$12,OR(E614="Lead",E614="U, May have L",E614="COM",E614="")),"Lead",IF(AND(B614='Dropdown Answer Key'!$B$12,OR(AND(E614="GALV",H614="Y"),AND(E614="GALV",H614="UN"),AND(E614="GALV",H614=""))),"GRR",IF(AND(B614='Dropdown Answer Key'!$B$12,E614="Unknown"),"Unknown SL",IF(AND(B614='Dropdown Answer Key'!$B$13,OR(F614="Lead",F614="U, May have L",F614="COM",F614="")),"Lead",IF(AND(B614='Dropdown Answer Key'!$B$13,OR(AND(F614="GALV",H614="Y"),AND(F614="GALV",H614="UN"),AND(F614="GALV",H614=""))),"GRR",IF(AND(B614='Dropdown Answer Key'!$B$13,F614="Unknown"),"Unknown SL",IF(AND(B614='Dropdown Answer Key'!$B$14,OR(E614="Lead",E614="U, May have L",E614="COM",E614="")),"Lead",IF(AND(B614='Dropdown Answer Key'!$B$14,OR(F614="Lead",F614="U, May have L",F614="COM",F614="")),"Lead",IF(AND(B614='Dropdown Answer Key'!$B$14,OR(AND(E614="GALV",H614="Y"),AND(E614="GALV",H614="UN"),AND(E614="GALV",H614=""),AND(F614="GALV",H614="Y"),AND(F614="GALV",H614="UN"),AND(F614="GALV",H614=""),AND(F614="GALV",I614="Y"),AND(F614="GALV",I614="UN"),AND(F614="GALV",I614=""))),"GRR",IF(AND(B614='Dropdown Answer Key'!$B$14,OR(E614="Unknown",F614="Unknown")),"Unknown SL","Non Lead")))))))))))</f>
        <v>Non Lead</v>
      </c>
      <c r="T614" s="75" t="str">
        <f>IF(OR(M614="",Q614="",S614="ERROR"),"BLANK",IF((AND(M614='Dropdown Answer Key'!$B$25,OR('Service Line Inventory'!S614="Lead",S614="Unknown SL"))),"Tier 1",IF(AND('Service Line Inventory'!M614='Dropdown Answer Key'!$B$26,OR('Service Line Inventory'!S614="Lead",S614="Unknown SL")),"Tier 2",IF(AND('Service Line Inventory'!M614='Dropdown Answer Key'!$B$27,OR('Service Line Inventory'!S614="Lead",S614="Unknown SL")),"Tier 2",IF('Service Line Inventory'!S614="GRR","Tier 3",IF((AND('Service Line Inventory'!M614='Dropdown Answer Key'!$B$25,'Service Line Inventory'!Q614='Dropdown Answer Key'!$M$25,O614='Dropdown Answer Key'!$G$27,'Service Line Inventory'!P614='Dropdown Answer Key'!$J$27,S614="Non Lead")),"Tier 4",IF((AND('Service Line Inventory'!M614='Dropdown Answer Key'!$B$25,'Service Line Inventory'!Q614='Dropdown Answer Key'!$M$25,O614='Dropdown Answer Key'!$G$27,S614="Non Lead")),"Tier 4",IF((AND('Service Line Inventory'!M614='Dropdown Answer Key'!$B$25,'Service Line Inventory'!Q614='Dropdown Answer Key'!$M$25,'Service Line Inventory'!P614='Dropdown Answer Key'!$J$27,S614="Non Lead")),"Tier 4","Tier 5"))))))))</f>
        <v>BLANK</v>
      </c>
      <c r="U614" s="101" t="str">
        <f t="shared" si="37"/>
        <v>NO</v>
      </c>
      <c r="V614" s="75" t="str">
        <f t="shared" si="38"/>
        <v>NO</v>
      </c>
      <c r="W614" s="75" t="str">
        <f t="shared" si="39"/>
        <v>NO</v>
      </c>
      <c r="X614" s="107"/>
      <c r="Y614" s="76"/>
      <c r="Z614" s="77"/>
    </row>
    <row r="615" spans="1:26" x14ac:dyDescent="0.3">
      <c r="A615" s="47">
        <v>442</v>
      </c>
      <c r="B615" s="73" t="s">
        <v>76</v>
      </c>
      <c r="C615" s="125" t="s">
        <v>785</v>
      </c>
      <c r="D615" s="73" t="s">
        <v>73</v>
      </c>
      <c r="E615" s="73" t="s">
        <v>81</v>
      </c>
      <c r="F615" s="73" t="s">
        <v>81</v>
      </c>
      <c r="G615" s="89" t="s">
        <v>986</v>
      </c>
      <c r="H615" s="94" t="s">
        <v>73</v>
      </c>
      <c r="I615" s="82" t="s">
        <v>72</v>
      </c>
      <c r="J615" s="74" t="s">
        <v>989</v>
      </c>
      <c r="K615" s="74" t="s">
        <v>989</v>
      </c>
      <c r="L615" s="94" t="str">
        <f t="shared" si="36"/>
        <v>Non Lead</v>
      </c>
      <c r="M615" s="110"/>
      <c r="N615" s="82"/>
      <c r="O615" s="82"/>
      <c r="P615" s="82"/>
      <c r="Q615" s="81"/>
      <c r="R615" s="82"/>
      <c r="S615" s="113" t="str">
        <f>IF(OR(B615="",$C$3="",$G$3=""),"ERROR",IF(AND(B615='Dropdown Answer Key'!$B$12,OR(E615="Lead",E615="U, May have L",E615="COM",E615="")),"Lead",IF(AND(B615='Dropdown Answer Key'!$B$12,OR(AND(E615="GALV",H615="Y"),AND(E615="GALV",H615="UN"),AND(E615="GALV",H615=""))),"GRR",IF(AND(B615='Dropdown Answer Key'!$B$12,E615="Unknown"),"Unknown SL",IF(AND(B615='Dropdown Answer Key'!$B$13,OR(F615="Lead",F615="U, May have L",F615="COM",F615="")),"Lead",IF(AND(B615='Dropdown Answer Key'!$B$13,OR(AND(F615="GALV",H615="Y"),AND(F615="GALV",H615="UN"),AND(F615="GALV",H615=""))),"GRR",IF(AND(B615='Dropdown Answer Key'!$B$13,F615="Unknown"),"Unknown SL",IF(AND(B615='Dropdown Answer Key'!$B$14,OR(E615="Lead",E615="U, May have L",E615="COM",E615="")),"Lead",IF(AND(B615='Dropdown Answer Key'!$B$14,OR(F615="Lead",F615="U, May have L",F615="COM",F615="")),"Lead",IF(AND(B615='Dropdown Answer Key'!$B$14,OR(AND(E615="GALV",H615="Y"),AND(E615="GALV",H615="UN"),AND(E615="GALV",H615=""),AND(F615="GALV",H615="Y"),AND(F615="GALV",H615="UN"),AND(F615="GALV",H615=""),AND(F615="GALV",I615="Y"),AND(F615="GALV",I615="UN"),AND(F615="GALV",I615=""))),"GRR",IF(AND(B615='Dropdown Answer Key'!$B$14,OR(E615="Unknown",F615="Unknown")),"Unknown SL","Non Lead")))))))))))</f>
        <v>Non Lead</v>
      </c>
      <c r="T615" s="114" t="str">
        <f>IF(OR(M615="",Q615="",S615="ERROR"),"BLANK",IF((AND(M615='Dropdown Answer Key'!$B$25,OR('Service Line Inventory'!S615="Lead",S615="Unknown SL"))),"Tier 1",IF(AND('Service Line Inventory'!M615='Dropdown Answer Key'!$B$26,OR('Service Line Inventory'!S615="Lead",S615="Unknown SL")),"Tier 2",IF(AND('Service Line Inventory'!M615='Dropdown Answer Key'!$B$27,OR('Service Line Inventory'!S615="Lead",S615="Unknown SL")),"Tier 2",IF('Service Line Inventory'!S615="GRR","Tier 3",IF((AND('Service Line Inventory'!M615='Dropdown Answer Key'!$B$25,'Service Line Inventory'!Q615='Dropdown Answer Key'!$M$25,O615='Dropdown Answer Key'!$G$27,'Service Line Inventory'!P615='Dropdown Answer Key'!$J$27,S615="Non Lead")),"Tier 4",IF((AND('Service Line Inventory'!M615='Dropdown Answer Key'!$B$25,'Service Line Inventory'!Q615='Dropdown Answer Key'!$M$25,O615='Dropdown Answer Key'!$G$27,S615="Non Lead")),"Tier 4",IF((AND('Service Line Inventory'!M615='Dropdown Answer Key'!$B$25,'Service Line Inventory'!Q615='Dropdown Answer Key'!$M$25,'Service Line Inventory'!P615='Dropdown Answer Key'!$J$27,S615="Non Lead")),"Tier 4","Tier 5"))))))))</f>
        <v>BLANK</v>
      </c>
      <c r="U615" s="115" t="str">
        <f t="shared" si="37"/>
        <v>NO</v>
      </c>
      <c r="V615" s="114" t="str">
        <f t="shared" si="38"/>
        <v>NO</v>
      </c>
      <c r="W615" s="114" t="str">
        <f t="shared" si="39"/>
        <v>NO</v>
      </c>
      <c r="X615" s="108"/>
      <c r="Y615" s="97"/>
      <c r="Z615" s="77"/>
    </row>
    <row r="616" spans="1:26" x14ac:dyDescent="0.3">
      <c r="A616" s="47">
        <v>443</v>
      </c>
      <c r="B616" s="73" t="s">
        <v>76</v>
      </c>
      <c r="C616" s="125" t="s">
        <v>786</v>
      </c>
      <c r="D616" s="73" t="s">
        <v>73</v>
      </c>
      <c r="E616" s="73" t="s">
        <v>81</v>
      </c>
      <c r="F616" s="73" t="s">
        <v>81</v>
      </c>
      <c r="G616" s="89" t="s">
        <v>986</v>
      </c>
      <c r="H616" s="94" t="s">
        <v>73</v>
      </c>
      <c r="I616" s="82" t="s">
        <v>72</v>
      </c>
      <c r="J616" s="74" t="s">
        <v>989</v>
      </c>
      <c r="K616" s="74" t="s">
        <v>989</v>
      </c>
      <c r="L616" s="93" t="str">
        <f t="shared" si="36"/>
        <v>Non Lead</v>
      </c>
      <c r="M616" s="109"/>
      <c r="N616" s="73"/>
      <c r="O616" s="73"/>
      <c r="P616" s="73"/>
      <c r="Q616" s="72"/>
      <c r="R616" s="73"/>
      <c r="S616" s="98" t="str">
        <f>IF(OR(B616="",$C$3="",$G$3=""),"ERROR",IF(AND(B616='Dropdown Answer Key'!$B$12,OR(E616="Lead",E616="U, May have L",E616="COM",E616="")),"Lead",IF(AND(B616='Dropdown Answer Key'!$B$12,OR(AND(E616="GALV",H616="Y"),AND(E616="GALV",H616="UN"),AND(E616="GALV",H616=""))),"GRR",IF(AND(B616='Dropdown Answer Key'!$B$12,E616="Unknown"),"Unknown SL",IF(AND(B616='Dropdown Answer Key'!$B$13,OR(F616="Lead",F616="U, May have L",F616="COM",F616="")),"Lead",IF(AND(B616='Dropdown Answer Key'!$B$13,OR(AND(F616="GALV",H616="Y"),AND(F616="GALV",H616="UN"),AND(F616="GALV",H616=""))),"GRR",IF(AND(B616='Dropdown Answer Key'!$B$13,F616="Unknown"),"Unknown SL",IF(AND(B616='Dropdown Answer Key'!$B$14,OR(E616="Lead",E616="U, May have L",E616="COM",E616="")),"Lead",IF(AND(B616='Dropdown Answer Key'!$B$14,OR(F616="Lead",F616="U, May have L",F616="COM",F616="")),"Lead",IF(AND(B616='Dropdown Answer Key'!$B$14,OR(AND(E616="GALV",H616="Y"),AND(E616="GALV",H616="UN"),AND(E616="GALV",H616=""),AND(F616="GALV",H616="Y"),AND(F616="GALV",H616="UN"),AND(F616="GALV",H616=""),AND(F616="GALV",I616="Y"),AND(F616="GALV",I616="UN"),AND(F616="GALV",I616=""))),"GRR",IF(AND(B616='Dropdown Answer Key'!$B$14,OR(E616="Unknown",F616="Unknown")),"Unknown SL","Non Lead")))))))))))</f>
        <v>Non Lead</v>
      </c>
      <c r="T616" s="75" t="str">
        <f>IF(OR(M616="",Q616="",S616="ERROR"),"BLANK",IF((AND(M616='Dropdown Answer Key'!$B$25,OR('Service Line Inventory'!S616="Lead",S616="Unknown SL"))),"Tier 1",IF(AND('Service Line Inventory'!M616='Dropdown Answer Key'!$B$26,OR('Service Line Inventory'!S616="Lead",S616="Unknown SL")),"Tier 2",IF(AND('Service Line Inventory'!M616='Dropdown Answer Key'!$B$27,OR('Service Line Inventory'!S616="Lead",S616="Unknown SL")),"Tier 2",IF('Service Line Inventory'!S616="GRR","Tier 3",IF((AND('Service Line Inventory'!M616='Dropdown Answer Key'!$B$25,'Service Line Inventory'!Q616='Dropdown Answer Key'!$M$25,O616='Dropdown Answer Key'!$G$27,'Service Line Inventory'!P616='Dropdown Answer Key'!$J$27,S616="Non Lead")),"Tier 4",IF((AND('Service Line Inventory'!M616='Dropdown Answer Key'!$B$25,'Service Line Inventory'!Q616='Dropdown Answer Key'!$M$25,O616='Dropdown Answer Key'!$G$27,S616="Non Lead")),"Tier 4",IF((AND('Service Line Inventory'!M616='Dropdown Answer Key'!$B$25,'Service Line Inventory'!Q616='Dropdown Answer Key'!$M$25,'Service Line Inventory'!P616='Dropdown Answer Key'!$J$27,S616="Non Lead")),"Tier 4","Tier 5"))))))))</f>
        <v>BLANK</v>
      </c>
      <c r="U616" s="101" t="str">
        <f t="shared" si="37"/>
        <v>NO</v>
      </c>
      <c r="V616" s="75" t="str">
        <f t="shared" si="38"/>
        <v>NO</v>
      </c>
      <c r="W616" s="75" t="str">
        <f t="shared" si="39"/>
        <v>NO</v>
      </c>
      <c r="X616" s="107"/>
      <c r="Y616" s="76"/>
      <c r="Z616" s="77"/>
    </row>
    <row r="617" spans="1:26" x14ac:dyDescent="0.3">
      <c r="A617" s="47">
        <v>445</v>
      </c>
      <c r="B617" s="73" t="s">
        <v>76</v>
      </c>
      <c r="C617" s="125" t="s">
        <v>787</v>
      </c>
      <c r="D617" s="73" t="s">
        <v>73</v>
      </c>
      <c r="E617" s="73" t="s">
        <v>81</v>
      </c>
      <c r="F617" s="73" t="s">
        <v>81</v>
      </c>
      <c r="G617" s="89" t="s">
        <v>986</v>
      </c>
      <c r="H617" s="94" t="s">
        <v>73</v>
      </c>
      <c r="I617" s="82" t="s">
        <v>72</v>
      </c>
      <c r="J617" s="74" t="s">
        <v>989</v>
      </c>
      <c r="K617" s="74" t="s">
        <v>989</v>
      </c>
      <c r="L617" s="94" t="str">
        <f t="shared" si="36"/>
        <v>Non Lead</v>
      </c>
      <c r="M617" s="110"/>
      <c r="N617" s="82"/>
      <c r="O617" s="82"/>
      <c r="P617" s="82"/>
      <c r="Q617" s="81"/>
      <c r="R617" s="82"/>
      <c r="S617" s="113" t="str">
        <f>IF(OR(B617="",$C$3="",$G$3=""),"ERROR",IF(AND(B617='Dropdown Answer Key'!$B$12,OR(E617="Lead",E617="U, May have L",E617="COM",E617="")),"Lead",IF(AND(B617='Dropdown Answer Key'!$B$12,OR(AND(E617="GALV",H617="Y"),AND(E617="GALV",H617="UN"),AND(E617="GALV",H617=""))),"GRR",IF(AND(B617='Dropdown Answer Key'!$B$12,E617="Unknown"),"Unknown SL",IF(AND(B617='Dropdown Answer Key'!$B$13,OR(F617="Lead",F617="U, May have L",F617="COM",F617="")),"Lead",IF(AND(B617='Dropdown Answer Key'!$B$13,OR(AND(F617="GALV",H617="Y"),AND(F617="GALV",H617="UN"),AND(F617="GALV",H617=""))),"GRR",IF(AND(B617='Dropdown Answer Key'!$B$13,F617="Unknown"),"Unknown SL",IF(AND(B617='Dropdown Answer Key'!$B$14,OR(E617="Lead",E617="U, May have L",E617="COM",E617="")),"Lead",IF(AND(B617='Dropdown Answer Key'!$B$14,OR(F617="Lead",F617="U, May have L",F617="COM",F617="")),"Lead",IF(AND(B617='Dropdown Answer Key'!$B$14,OR(AND(E617="GALV",H617="Y"),AND(E617="GALV",H617="UN"),AND(E617="GALV",H617=""),AND(F617="GALV",H617="Y"),AND(F617="GALV",H617="UN"),AND(F617="GALV",H617=""),AND(F617="GALV",I617="Y"),AND(F617="GALV",I617="UN"),AND(F617="GALV",I617=""))),"GRR",IF(AND(B617='Dropdown Answer Key'!$B$14,OR(E617="Unknown",F617="Unknown")),"Unknown SL","Non Lead")))))))))))</f>
        <v>Non Lead</v>
      </c>
      <c r="T617" s="114" t="str">
        <f>IF(OR(M617="",Q617="",S617="ERROR"),"BLANK",IF((AND(M617='Dropdown Answer Key'!$B$25,OR('Service Line Inventory'!S617="Lead",S617="Unknown SL"))),"Tier 1",IF(AND('Service Line Inventory'!M617='Dropdown Answer Key'!$B$26,OR('Service Line Inventory'!S617="Lead",S617="Unknown SL")),"Tier 2",IF(AND('Service Line Inventory'!M617='Dropdown Answer Key'!$B$27,OR('Service Line Inventory'!S617="Lead",S617="Unknown SL")),"Tier 2",IF('Service Line Inventory'!S617="GRR","Tier 3",IF((AND('Service Line Inventory'!M617='Dropdown Answer Key'!$B$25,'Service Line Inventory'!Q617='Dropdown Answer Key'!$M$25,O617='Dropdown Answer Key'!$G$27,'Service Line Inventory'!P617='Dropdown Answer Key'!$J$27,S617="Non Lead")),"Tier 4",IF((AND('Service Line Inventory'!M617='Dropdown Answer Key'!$B$25,'Service Line Inventory'!Q617='Dropdown Answer Key'!$M$25,O617='Dropdown Answer Key'!$G$27,S617="Non Lead")),"Tier 4",IF((AND('Service Line Inventory'!M617='Dropdown Answer Key'!$B$25,'Service Line Inventory'!Q617='Dropdown Answer Key'!$M$25,'Service Line Inventory'!P617='Dropdown Answer Key'!$J$27,S617="Non Lead")),"Tier 4","Tier 5"))))))))</f>
        <v>BLANK</v>
      </c>
      <c r="U617" s="115" t="str">
        <f t="shared" si="37"/>
        <v>NO</v>
      </c>
      <c r="V617" s="114" t="str">
        <f t="shared" si="38"/>
        <v>NO</v>
      </c>
      <c r="W617" s="114" t="str">
        <f t="shared" si="39"/>
        <v>NO</v>
      </c>
      <c r="X617" s="108"/>
      <c r="Y617" s="97"/>
      <c r="Z617" s="77"/>
    </row>
    <row r="618" spans="1:26" x14ac:dyDescent="0.3">
      <c r="A618" s="47">
        <v>450</v>
      </c>
      <c r="B618" s="73" t="s">
        <v>76</v>
      </c>
      <c r="C618" s="125" t="s">
        <v>788</v>
      </c>
      <c r="D618" s="73" t="s">
        <v>73</v>
      </c>
      <c r="E618" s="73" t="s">
        <v>81</v>
      </c>
      <c r="F618" s="73" t="s">
        <v>81</v>
      </c>
      <c r="G618" s="89" t="s">
        <v>986</v>
      </c>
      <c r="H618" s="94" t="s">
        <v>73</v>
      </c>
      <c r="I618" s="82" t="s">
        <v>72</v>
      </c>
      <c r="J618" s="74" t="s">
        <v>989</v>
      </c>
      <c r="K618" s="74" t="s">
        <v>989</v>
      </c>
      <c r="L618" s="93" t="str">
        <f t="shared" si="36"/>
        <v>Non Lead</v>
      </c>
      <c r="M618" s="109"/>
      <c r="N618" s="73"/>
      <c r="O618" s="73"/>
      <c r="P618" s="73"/>
      <c r="Q618" s="72"/>
      <c r="R618" s="73"/>
      <c r="S618" s="98" t="str">
        <f>IF(OR(B618="",$C$3="",$G$3=""),"ERROR",IF(AND(B618='Dropdown Answer Key'!$B$12,OR(E618="Lead",E618="U, May have L",E618="COM",E618="")),"Lead",IF(AND(B618='Dropdown Answer Key'!$B$12,OR(AND(E618="GALV",H618="Y"),AND(E618="GALV",H618="UN"),AND(E618="GALV",H618=""))),"GRR",IF(AND(B618='Dropdown Answer Key'!$B$12,E618="Unknown"),"Unknown SL",IF(AND(B618='Dropdown Answer Key'!$B$13,OR(F618="Lead",F618="U, May have L",F618="COM",F618="")),"Lead",IF(AND(B618='Dropdown Answer Key'!$B$13,OR(AND(F618="GALV",H618="Y"),AND(F618="GALV",H618="UN"),AND(F618="GALV",H618=""))),"GRR",IF(AND(B618='Dropdown Answer Key'!$B$13,F618="Unknown"),"Unknown SL",IF(AND(B618='Dropdown Answer Key'!$B$14,OR(E618="Lead",E618="U, May have L",E618="COM",E618="")),"Lead",IF(AND(B618='Dropdown Answer Key'!$B$14,OR(F618="Lead",F618="U, May have L",F618="COM",F618="")),"Lead",IF(AND(B618='Dropdown Answer Key'!$B$14,OR(AND(E618="GALV",H618="Y"),AND(E618="GALV",H618="UN"),AND(E618="GALV",H618=""),AND(F618="GALV",H618="Y"),AND(F618="GALV",H618="UN"),AND(F618="GALV",H618=""),AND(F618="GALV",I618="Y"),AND(F618="GALV",I618="UN"),AND(F618="GALV",I618=""))),"GRR",IF(AND(B618='Dropdown Answer Key'!$B$14,OR(E618="Unknown",F618="Unknown")),"Unknown SL","Non Lead")))))))))))</f>
        <v>Non Lead</v>
      </c>
      <c r="T618" s="75" t="str">
        <f>IF(OR(M618="",Q618="",S618="ERROR"),"BLANK",IF((AND(M618='Dropdown Answer Key'!$B$25,OR('Service Line Inventory'!S618="Lead",S618="Unknown SL"))),"Tier 1",IF(AND('Service Line Inventory'!M618='Dropdown Answer Key'!$B$26,OR('Service Line Inventory'!S618="Lead",S618="Unknown SL")),"Tier 2",IF(AND('Service Line Inventory'!M618='Dropdown Answer Key'!$B$27,OR('Service Line Inventory'!S618="Lead",S618="Unknown SL")),"Tier 2",IF('Service Line Inventory'!S618="GRR","Tier 3",IF((AND('Service Line Inventory'!M618='Dropdown Answer Key'!$B$25,'Service Line Inventory'!Q618='Dropdown Answer Key'!$M$25,O618='Dropdown Answer Key'!$G$27,'Service Line Inventory'!P618='Dropdown Answer Key'!$J$27,S618="Non Lead")),"Tier 4",IF((AND('Service Line Inventory'!M618='Dropdown Answer Key'!$B$25,'Service Line Inventory'!Q618='Dropdown Answer Key'!$M$25,O618='Dropdown Answer Key'!$G$27,S618="Non Lead")),"Tier 4",IF((AND('Service Line Inventory'!M618='Dropdown Answer Key'!$B$25,'Service Line Inventory'!Q618='Dropdown Answer Key'!$M$25,'Service Line Inventory'!P618='Dropdown Answer Key'!$J$27,S618="Non Lead")),"Tier 4","Tier 5"))))))))</f>
        <v>BLANK</v>
      </c>
      <c r="U618" s="101" t="str">
        <f t="shared" si="37"/>
        <v>NO</v>
      </c>
      <c r="V618" s="75" t="str">
        <f t="shared" si="38"/>
        <v>NO</v>
      </c>
      <c r="W618" s="75" t="str">
        <f t="shared" si="39"/>
        <v>NO</v>
      </c>
      <c r="X618" s="107"/>
      <c r="Y618" s="76"/>
      <c r="Z618" s="77"/>
    </row>
    <row r="619" spans="1:26" x14ac:dyDescent="0.3">
      <c r="A619" s="47">
        <v>460</v>
      </c>
      <c r="B619" s="73" t="s">
        <v>76</v>
      </c>
      <c r="C619" s="125" t="s">
        <v>789</v>
      </c>
      <c r="D619" s="73" t="s">
        <v>73</v>
      </c>
      <c r="E619" s="73" t="s">
        <v>81</v>
      </c>
      <c r="F619" s="73" t="s">
        <v>81</v>
      </c>
      <c r="G619" s="90" t="s">
        <v>987</v>
      </c>
      <c r="H619" s="94" t="s">
        <v>73</v>
      </c>
      <c r="I619" s="82" t="s">
        <v>72</v>
      </c>
      <c r="J619" s="74" t="s">
        <v>989</v>
      </c>
      <c r="K619" s="74" t="s">
        <v>989</v>
      </c>
      <c r="L619" s="94" t="str">
        <f t="shared" si="36"/>
        <v>Non Lead</v>
      </c>
      <c r="M619" s="110"/>
      <c r="N619" s="82"/>
      <c r="O619" s="82"/>
      <c r="P619" s="82"/>
      <c r="Q619" s="81"/>
      <c r="R619" s="82"/>
      <c r="S619" s="113" t="str">
        <f>IF(OR(B619="",$C$3="",$G$3=""),"ERROR",IF(AND(B619='Dropdown Answer Key'!$B$12,OR(E619="Lead",E619="U, May have L",E619="COM",E619="")),"Lead",IF(AND(B619='Dropdown Answer Key'!$B$12,OR(AND(E619="GALV",H619="Y"),AND(E619="GALV",H619="UN"),AND(E619="GALV",H619=""))),"GRR",IF(AND(B619='Dropdown Answer Key'!$B$12,E619="Unknown"),"Unknown SL",IF(AND(B619='Dropdown Answer Key'!$B$13,OR(F619="Lead",F619="U, May have L",F619="COM",F619="")),"Lead",IF(AND(B619='Dropdown Answer Key'!$B$13,OR(AND(F619="GALV",H619="Y"),AND(F619="GALV",H619="UN"),AND(F619="GALV",H619=""))),"GRR",IF(AND(B619='Dropdown Answer Key'!$B$13,F619="Unknown"),"Unknown SL",IF(AND(B619='Dropdown Answer Key'!$B$14,OR(E619="Lead",E619="U, May have L",E619="COM",E619="")),"Lead",IF(AND(B619='Dropdown Answer Key'!$B$14,OR(F619="Lead",F619="U, May have L",F619="COM",F619="")),"Lead",IF(AND(B619='Dropdown Answer Key'!$B$14,OR(AND(E619="GALV",H619="Y"),AND(E619="GALV",H619="UN"),AND(E619="GALV",H619=""),AND(F619="GALV",H619="Y"),AND(F619="GALV",H619="UN"),AND(F619="GALV",H619=""),AND(F619="GALV",I619="Y"),AND(F619="GALV",I619="UN"),AND(F619="GALV",I619=""))),"GRR",IF(AND(B619='Dropdown Answer Key'!$B$14,OR(E619="Unknown",F619="Unknown")),"Unknown SL","Non Lead")))))))))))</f>
        <v>Non Lead</v>
      </c>
      <c r="T619" s="114" t="str">
        <f>IF(OR(M619="",Q619="",S619="ERROR"),"BLANK",IF((AND(M619='Dropdown Answer Key'!$B$25,OR('Service Line Inventory'!S619="Lead",S619="Unknown SL"))),"Tier 1",IF(AND('Service Line Inventory'!M619='Dropdown Answer Key'!$B$26,OR('Service Line Inventory'!S619="Lead",S619="Unknown SL")),"Tier 2",IF(AND('Service Line Inventory'!M619='Dropdown Answer Key'!$B$27,OR('Service Line Inventory'!S619="Lead",S619="Unknown SL")),"Tier 2",IF('Service Line Inventory'!S619="GRR","Tier 3",IF((AND('Service Line Inventory'!M619='Dropdown Answer Key'!$B$25,'Service Line Inventory'!Q619='Dropdown Answer Key'!$M$25,O619='Dropdown Answer Key'!$G$27,'Service Line Inventory'!P619='Dropdown Answer Key'!$J$27,S619="Non Lead")),"Tier 4",IF((AND('Service Line Inventory'!M619='Dropdown Answer Key'!$B$25,'Service Line Inventory'!Q619='Dropdown Answer Key'!$M$25,O619='Dropdown Answer Key'!$G$27,S619="Non Lead")),"Tier 4",IF((AND('Service Line Inventory'!M619='Dropdown Answer Key'!$B$25,'Service Line Inventory'!Q619='Dropdown Answer Key'!$M$25,'Service Line Inventory'!P619='Dropdown Answer Key'!$J$27,S619="Non Lead")),"Tier 4","Tier 5"))))))))</f>
        <v>BLANK</v>
      </c>
      <c r="U619" s="115" t="str">
        <f t="shared" si="37"/>
        <v>NO</v>
      </c>
      <c r="V619" s="114" t="str">
        <f t="shared" si="38"/>
        <v>NO</v>
      </c>
      <c r="W619" s="114" t="str">
        <f t="shared" si="39"/>
        <v>NO</v>
      </c>
      <c r="X619" s="108"/>
      <c r="Y619" s="97"/>
      <c r="Z619" s="77"/>
    </row>
    <row r="620" spans="1:26" x14ac:dyDescent="0.3">
      <c r="A620" s="47">
        <v>470</v>
      </c>
      <c r="B620" s="73" t="s">
        <v>76</v>
      </c>
      <c r="C620" s="125" t="s">
        <v>790</v>
      </c>
      <c r="D620" s="73" t="s">
        <v>73</v>
      </c>
      <c r="E620" s="73" t="s">
        <v>81</v>
      </c>
      <c r="F620" s="73" t="s">
        <v>81</v>
      </c>
      <c r="G620" s="90" t="s">
        <v>987</v>
      </c>
      <c r="H620" s="94" t="s">
        <v>73</v>
      </c>
      <c r="I620" s="82" t="s">
        <v>72</v>
      </c>
      <c r="J620" s="74" t="s">
        <v>989</v>
      </c>
      <c r="K620" s="74" t="s">
        <v>989</v>
      </c>
      <c r="L620" s="93" t="str">
        <f t="shared" si="36"/>
        <v>Non Lead</v>
      </c>
      <c r="M620" s="109"/>
      <c r="N620" s="73"/>
      <c r="O620" s="73"/>
      <c r="P620" s="73"/>
      <c r="Q620" s="72"/>
      <c r="R620" s="73"/>
      <c r="S620" s="98" t="str">
        <f>IF(OR(B620="",$C$3="",$G$3=""),"ERROR",IF(AND(B620='Dropdown Answer Key'!$B$12,OR(E620="Lead",E620="U, May have L",E620="COM",E620="")),"Lead",IF(AND(B620='Dropdown Answer Key'!$B$12,OR(AND(E620="GALV",H620="Y"),AND(E620="GALV",H620="UN"),AND(E620="GALV",H620=""))),"GRR",IF(AND(B620='Dropdown Answer Key'!$B$12,E620="Unknown"),"Unknown SL",IF(AND(B620='Dropdown Answer Key'!$B$13,OR(F620="Lead",F620="U, May have L",F620="COM",F620="")),"Lead",IF(AND(B620='Dropdown Answer Key'!$B$13,OR(AND(F620="GALV",H620="Y"),AND(F620="GALV",H620="UN"),AND(F620="GALV",H620=""))),"GRR",IF(AND(B620='Dropdown Answer Key'!$B$13,F620="Unknown"),"Unknown SL",IF(AND(B620='Dropdown Answer Key'!$B$14,OR(E620="Lead",E620="U, May have L",E620="COM",E620="")),"Lead",IF(AND(B620='Dropdown Answer Key'!$B$14,OR(F620="Lead",F620="U, May have L",F620="COM",F620="")),"Lead",IF(AND(B620='Dropdown Answer Key'!$B$14,OR(AND(E620="GALV",H620="Y"),AND(E620="GALV",H620="UN"),AND(E620="GALV",H620=""),AND(F620="GALV",H620="Y"),AND(F620="GALV",H620="UN"),AND(F620="GALV",H620=""),AND(F620="GALV",I620="Y"),AND(F620="GALV",I620="UN"),AND(F620="GALV",I620=""))),"GRR",IF(AND(B620='Dropdown Answer Key'!$B$14,OR(E620="Unknown",F620="Unknown")),"Unknown SL","Non Lead")))))))))))</f>
        <v>Non Lead</v>
      </c>
      <c r="T620" s="75" t="str">
        <f>IF(OR(M620="",Q620="",S620="ERROR"),"BLANK",IF((AND(M620='Dropdown Answer Key'!$B$25,OR('Service Line Inventory'!S620="Lead",S620="Unknown SL"))),"Tier 1",IF(AND('Service Line Inventory'!M620='Dropdown Answer Key'!$B$26,OR('Service Line Inventory'!S620="Lead",S620="Unknown SL")),"Tier 2",IF(AND('Service Line Inventory'!M620='Dropdown Answer Key'!$B$27,OR('Service Line Inventory'!S620="Lead",S620="Unknown SL")),"Tier 2",IF('Service Line Inventory'!S620="GRR","Tier 3",IF((AND('Service Line Inventory'!M620='Dropdown Answer Key'!$B$25,'Service Line Inventory'!Q620='Dropdown Answer Key'!$M$25,O620='Dropdown Answer Key'!$G$27,'Service Line Inventory'!P620='Dropdown Answer Key'!$J$27,S620="Non Lead")),"Tier 4",IF((AND('Service Line Inventory'!M620='Dropdown Answer Key'!$B$25,'Service Line Inventory'!Q620='Dropdown Answer Key'!$M$25,O620='Dropdown Answer Key'!$G$27,S620="Non Lead")),"Tier 4",IF((AND('Service Line Inventory'!M620='Dropdown Answer Key'!$B$25,'Service Line Inventory'!Q620='Dropdown Answer Key'!$M$25,'Service Line Inventory'!P620='Dropdown Answer Key'!$J$27,S620="Non Lead")),"Tier 4","Tier 5"))))))))</f>
        <v>BLANK</v>
      </c>
      <c r="U620" s="101" t="str">
        <f t="shared" si="37"/>
        <v>NO</v>
      </c>
      <c r="V620" s="75" t="str">
        <f t="shared" si="38"/>
        <v>NO</v>
      </c>
      <c r="W620" s="75" t="str">
        <f t="shared" si="39"/>
        <v>NO</v>
      </c>
      <c r="X620" s="107"/>
      <c r="Y620" s="76"/>
      <c r="Z620" s="77"/>
    </row>
    <row r="621" spans="1:26" x14ac:dyDescent="0.3">
      <c r="A621" s="47">
        <v>480</v>
      </c>
      <c r="B621" s="73" t="s">
        <v>76</v>
      </c>
      <c r="C621" s="125" t="s">
        <v>791</v>
      </c>
      <c r="D621" s="73" t="s">
        <v>73</v>
      </c>
      <c r="E621" s="73" t="s">
        <v>81</v>
      </c>
      <c r="F621" s="73" t="s">
        <v>81</v>
      </c>
      <c r="G621" s="90" t="s">
        <v>987</v>
      </c>
      <c r="H621" s="94" t="s">
        <v>73</v>
      </c>
      <c r="I621" s="82" t="s">
        <v>72</v>
      </c>
      <c r="J621" s="74" t="s">
        <v>989</v>
      </c>
      <c r="K621" s="74" t="s">
        <v>989</v>
      </c>
      <c r="L621" s="94" t="str">
        <f t="shared" si="36"/>
        <v>Non Lead</v>
      </c>
      <c r="M621" s="110"/>
      <c r="N621" s="82"/>
      <c r="O621" s="82"/>
      <c r="P621" s="82"/>
      <c r="Q621" s="81"/>
      <c r="R621" s="82"/>
      <c r="S621" s="113" t="str">
        <f>IF(OR(B621="",$C$3="",$G$3=""),"ERROR",IF(AND(B621='Dropdown Answer Key'!$B$12,OR(E621="Lead",E621="U, May have L",E621="COM",E621="")),"Lead",IF(AND(B621='Dropdown Answer Key'!$B$12,OR(AND(E621="GALV",H621="Y"),AND(E621="GALV",H621="UN"),AND(E621="GALV",H621=""))),"GRR",IF(AND(B621='Dropdown Answer Key'!$B$12,E621="Unknown"),"Unknown SL",IF(AND(B621='Dropdown Answer Key'!$B$13,OR(F621="Lead",F621="U, May have L",F621="COM",F621="")),"Lead",IF(AND(B621='Dropdown Answer Key'!$B$13,OR(AND(F621="GALV",H621="Y"),AND(F621="GALV",H621="UN"),AND(F621="GALV",H621=""))),"GRR",IF(AND(B621='Dropdown Answer Key'!$B$13,F621="Unknown"),"Unknown SL",IF(AND(B621='Dropdown Answer Key'!$B$14,OR(E621="Lead",E621="U, May have L",E621="COM",E621="")),"Lead",IF(AND(B621='Dropdown Answer Key'!$B$14,OR(F621="Lead",F621="U, May have L",F621="COM",F621="")),"Lead",IF(AND(B621='Dropdown Answer Key'!$B$14,OR(AND(E621="GALV",H621="Y"),AND(E621="GALV",H621="UN"),AND(E621="GALV",H621=""),AND(F621="GALV",H621="Y"),AND(F621="GALV",H621="UN"),AND(F621="GALV",H621=""),AND(F621="GALV",I621="Y"),AND(F621="GALV",I621="UN"),AND(F621="GALV",I621=""))),"GRR",IF(AND(B621='Dropdown Answer Key'!$B$14,OR(E621="Unknown",F621="Unknown")),"Unknown SL","Non Lead")))))))))))</f>
        <v>Non Lead</v>
      </c>
      <c r="T621" s="114" t="str">
        <f>IF(OR(M621="",Q621="",S621="ERROR"),"BLANK",IF((AND(M621='Dropdown Answer Key'!$B$25,OR('Service Line Inventory'!S621="Lead",S621="Unknown SL"))),"Tier 1",IF(AND('Service Line Inventory'!M621='Dropdown Answer Key'!$B$26,OR('Service Line Inventory'!S621="Lead",S621="Unknown SL")),"Tier 2",IF(AND('Service Line Inventory'!M621='Dropdown Answer Key'!$B$27,OR('Service Line Inventory'!S621="Lead",S621="Unknown SL")),"Tier 2",IF('Service Line Inventory'!S621="GRR","Tier 3",IF((AND('Service Line Inventory'!M621='Dropdown Answer Key'!$B$25,'Service Line Inventory'!Q621='Dropdown Answer Key'!$M$25,O621='Dropdown Answer Key'!$G$27,'Service Line Inventory'!P621='Dropdown Answer Key'!$J$27,S621="Non Lead")),"Tier 4",IF((AND('Service Line Inventory'!M621='Dropdown Answer Key'!$B$25,'Service Line Inventory'!Q621='Dropdown Answer Key'!$M$25,O621='Dropdown Answer Key'!$G$27,S621="Non Lead")),"Tier 4",IF((AND('Service Line Inventory'!M621='Dropdown Answer Key'!$B$25,'Service Line Inventory'!Q621='Dropdown Answer Key'!$M$25,'Service Line Inventory'!P621='Dropdown Answer Key'!$J$27,S621="Non Lead")),"Tier 4","Tier 5"))))))))</f>
        <v>BLANK</v>
      </c>
      <c r="U621" s="115" t="str">
        <f t="shared" si="37"/>
        <v>NO</v>
      </c>
      <c r="V621" s="114" t="str">
        <f t="shared" si="38"/>
        <v>NO</v>
      </c>
      <c r="W621" s="114" t="str">
        <f t="shared" si="39"/>
        <v>NO</v>
      </c>
      <c r="X621" s="108"/>
      <c r="Y621" s="97"/>
      <c r="Z621" s="77"/>
    </row>
    <row r="622" spans="1:26" x14ac:dyDescent="0.3">
      <c r="A622" s="47">
        <v>490</v>
      </c>
      <c r="B622" s="73" t="s">
        <v>76</v>
      </c>
      <c r="C622" s="125" t="s">
        <v>792</v>
      </c>
      <c r="D622" s="73" t="s">
        <v>73</v>
      </c>
      <c r="E622" s="73" t="s">
        <v>81</v>
      </c>
      <c r="F622" s="73" t="s">
        <v>81</v>
      </c>
      <c r="G622" s="90" t="s">
        <v>987</v>
      </c>
      <c r="H622" s="94" t="s">
        <v>73</v>
      </c>
      <c r="I622" s="82" t="s">
        <v>72</v>
      </c>
      <c r="J622" s="74" t="s">
        <v>989</v>
      </c>
      <c r="K622" s="74" t="s">
        <v>989</v>
      </c>
      <c r="L622" s="93" t="str">
        <f t="shared" si="36"/>
        <v>Non Lead</v>
      </c>
      <c r="M622" s="109"/>
      <c r="N622" s="73"/>
      <c r="O622" s="73"/>
      <c r="P622" s="73"/>
      <c r="Q622" s="72"/>
      <c r="R622" s="73"/>
      <c r="S622" s="98" t="str">
        <f>IF(OR(B622="",$C$3="",$G$3=""),"ERROR",IF(AND(B622='Dropdown Answer Key'!$B$12,OR(E622="Lead",E622="U, May have L",E622="COM",E622="")),"Lead",IF(AND(B622='Dropdown Answer Key'!$B$12,OR(AND(E622="GALV",H622="Y"),AND(E622="GALV",H622="UN"),AND(E622="GALV",H622=""))),"GRR",IF(AND(B622='Dropdown Answer Key'!$B$12,E622="Unknown"),"Unknown SL",IF(AND(B622='Dropdown Answer Key'!$B$13,OR(F622="Lead",F622="U, May have L",F622="COM",F622="")),"Lead",IF(AND(B622='Dropdown Answer Key'!$B$13,OR(AND(F622="GALV",H622="Y"),AND(F622="GALV",H622="UN"),AND(F622="GALV",H622=""))),"GRR",IF(AND(B622='Dropdown Answer Key'!$B$13,F622="Unknown"),"Unknown SL",IF(AND(B622='Dropdown Answer Key'!$B$14,OR(E622="Lead",E622="U, May have L",E622="COM",E622="")),"Lead",IF(AND(B622='Dropdown Answer Key'!$B$14,OR(F622="Lead",F622="U, May have L",F622="COM",F622="")),"Lead",IF(AND(B622='Dropdown Answer Key'!$B$14,OR(AND(E622="GALV",H622="Y"),AND(E622="GALV",H622="UN"),AND(E622="GALV",H622=""),AND(F622="GALV",H622="Y"),AND(F622="GALV",H622="UN"),AND(F622="GALV",H622=""),AND(F622="GALV",I622="Y"),AND(F622="GALV",I622="UN"),AND(F622="GALV",I622=""))),"GRR",IF(AND(B622='Dropdown Answer Key'!$B$14,OR(E622="Unknown",F622="Unknown")),"Unknown SL","Non Lead")))))))))))</f>
        <v>Non Lead</v>
      </c>
      <c r="T622" s="75" t="str">
        <f>IF(OR(M622="",Q622="",S622="ERROR"),"BLANK",IF((AND(M622='Dropdown Answer Key'!$B$25,OR('Service Line Inventory'!S622="Lead",S622="Unknown SL"))),"Tier 1",IF(AND('Service Line Inventory'!M622='Dropdown Answer Key'!$B$26,OR('Service Line Inventory'!S622="Lead",S622="Unknown SL")),"Tier 2",IF(AND('Service Line Inventory'!M622='Dropdown Answer Key'!$B$27,OR('Service Line Inventory'!S622="Lead",S622="Unknown SL")),"Tier 2",IF('Service Line Inventory'!S622="GRR","Tier 3",IF((AND('Service Line Inventory'!M622='Dropdown Answer Key'!$B$25,'Service Line Inventory'!Q622='Dropdown Answer Key'!$M$25,O622='Dropdown Answer Key'!$G$27,'Service Line Inventory'!P622='Dropdown Answer Key'!$J$27,S622="Non Lead")),"Tier 4",IF((AND('Service Line Inventory'!M622='Dropdown Answer Key'!$B$25,'Service Line Inventory'!Q622='Dropdown Answer Key'!$M$25,O622='Dropdown Answer Key'!$G$27,S622="Non Lead")),"Tier 4",IF((AND('Service Line Inventory'!M622='Dropdown Answer Key'!$B$25,'Service Line Inventory'!Q622='Dropdown Answer Key'!$M$25,'Service Line Inventory'!P622='Dropdown Answer Key'!$J$27,S622="Non Lead")),"Tier 4","Tier 5"))))))))</f>
        <v>BLANK</v>
      </c>
      <c r="U622" s="101" t="str">
        <f t="shared" si="37"/>
        <v>NO</v>
      </c>
      <c r="V622" s="75" t="str">
        <f t="shared" si="38"/>
        <v>NO</v>
      </c>
      <c r="W622" s="75" t="str">
        <f t="shared" si="39"/>
        <v>NO</v>
      </c>
      <c r="X622" s="107"/>
      <c r="Y622" s="76"/>
      <c r="Z622" s="77"/>
    </row>
    <row r="623" spans="1:26" x14ac:dyDescent="0.3">
      <c r="A623" s="47">
        <v>500</v>
      </c>
      <c r="B623" s="73" t="s">
        <v>76</v>
      </c>
      <c r="C623" s="125" t="s">
        <v>793</v>
      </c>
      <c r="D623" s="73" t="s">
        <v>73</v>
      </c>
      <c r="E623" s="73" t="s">
        <v>81</v>
      </c>
      <c r="F623" s="73" t="s">
        <v>81</v>
      </c>
      <c r="G623" s="90" t="s">
        <v>987</v>
      </c>
      <c r="H623" s="94" t="s">
        <v>73</v>
      </c>
      <c r="I623" s="82" t="s">
        <v>72</v>
      </c>
      <c r="J623" s="74" t="s">
        <v>989</v>
      </c>
      <c r="K623" s="74" t="s">
        <v>989</v>
      </c>
      <c r="L623" s="94" t="str">
        <f t="shared" si="36"/>
        <v>Non Lead</v>
      </c>
      <c r="M623" s="110"/>
      <c r="N623" s="82"/>
      <c r="O623" s="82"/>
      <c r="P623" s="82"/>
      <c r="Q623" s="81"/>
      <c r="R623" s="82"/>
      <c r="S623" s="113" t="str">
        <f>IF(OR(B623="",$C$3="",$G$3=""),"ERROR",IF(AND(B623='Dropdown Answer Key'!$B$12,OR(E623="Lead",E623="U, May have L",E623="COM",E623="")),"Lead",IF(AND(B623='Dropdown Answer Key'!$B$12,OR(AND(E623="GALV",H623="Y"),AND(E623="GALV",H623="UN"),AND(E623="GALV",H623=""))),"GRR",IF(AND(B623='Dropdown Answer Key'!$B$12,E623="Unknown"),"Unknown SL",IF(AND(B623='Dropdown Answer Key'!$B$13,OR(F623="Lead",F623="U, May have L",F623="COM",F623="")),"Lead",IF(AND(B623='Dropdown Answer Key'!$B$13,OR(AND(F623="GALV",H623="Y"),AND(F623="GALV",H623="UN"),AND(F623="GALV",H623=""))),"GRR",IF(AND(B623='Dropdown Answer Key'!$B$13,F623="Unknown"),"Unknown SL",IF(AND(B623='Dropdown Answer Key'!$B$14,OR(E623="Lead",E623="U, May have L",E623="COM",E623="")),"Lead",IF(AND(B623='Dropdown Answer Key'!$B$14,OR(F623="Lead",F623="U, May have L",F623="COM",F623="")),"Lead",IF(AND(B623='Dropdown Answer Key'!$B$14,OR(AND(E623="GALV",H623="Y"),AND(E623="GALV",H623="UN"),AND(E623="GALV",H623=""),AND(F623="GALV",H623="Y"),AND(F623="GALV",H623="UN"),AND(F623="GALV",H623=""),AND(F623="GALV",I623="Y"),AND(F623="GALV",I623="UN"),AND(F623="GALV",I623=""))),"GRR",IF(AND(B623='Dropdown Answer Key'!$B$14,OR(E623="Unknown",F623="Unknown")),"Unknown SL","Non Lead")))))))))))</f>
        <v>Non Lead</v>
      </c>
      <c r="T623" s="114" t="str">
        <f>IF(OR(M623="",Q623="",S623="ERROR"),"BLANK",IF((AND(M623='Dropdown Answer Key'!$B$25,OR('Service Line Inventory'!S623="Lead",S623="Unknown SL"))),"Tier 1",IF(AND('Service Line Inventory'!M623='Dropdown Answer Key'!$B$26,OR('Service Line Inventory'!S623="Lead",S623="Unknown SL")),"Tier 2",IF(AND('Service Line Inventory'!M623='Dropdown Answer Key'!$B$27,OR('Service Line Inventory'!S623="Lead",S623="Unknown SL")),"Tier 2",IF('Service Line Inventory'!S623="GRR","Tier 3",IF((AND('Service Line Inventory'!M623='Dropdown Answer Key'!$B$25,'Service Line Inventory'!Q623='Dropdown Answer Key'!$M$25,O623='Dropdown Answer Key'!$G$27,'Service Line Inventory'!P623='Dropdown Answer Key'!$J$27,S623="Non Lead")),"Tier 4",IF((AND('Service Line Inventory'!M623='Dropdown Answer Key'!$B$25,'Service Line Inventory'!Q623='Dropdown Answer Key'!$M$25,O623='Dropdown Answer Key'!$G$27,S623="Non Lead")),"Tier 4",IF((AND('Service Line Inventory'!M623='Dropdown Answer Key'!$B$25,'Service Line Inventory'!Q623='Dropdown Answer Key'!$M$25,'Service Line Inventory'!P623='Dropdown Answer Key'!$J$27,S623="Non Lead")),"Tier 4","Tier 5"))))))))</f>
        <v>BLANK</v>
      </c>
      <c r="U623" s="115" t="str">
        <f t="shared" si="37"/>
        <v>NO</v>
      </c>
      <c r="V623" s="114" t="str">
        <f t="shared" si="38"/>
        <v>NO</v>
      </c>
      <c r="W623" s="114" t="str">
        <f t="shared" si="39"/>
        <v>NO</v>
      </c>
      <c r="X623" s="108"/>
      <c r="Y623" s="97"/>
      <c r="Z623" s="77"/>
    </row>
    <row r="624" spans="1:26" x14ac:dyDescent="0.3">
      <c r="A624" s="47">
        <v>505</v>
      </c>
      <c r="B624" s="73" t="s">
        <v>76</v>
      </c>
      <c r="C624" s="125" t="s">
        <v>794</v>
      </c>
      <c r="D624" s="73" t="s">
        <v>73</v>
      </c>
      <c r="E624" s="73" t="s">
        <v>81</v>
      </c>
      <c r="F624" s="73" t="s">
        <v>81</v>
      </c>
      <c r="G624" s="90" t="s">
        <v>987</v>
      </c>
      <c r="H624" s="94" t="s">
        <v>73</v>
      </c>
      <c r="I624" s="82" t="s">
        <v>72</v>
      </c>
      <c r="J624" s="74" t="s">
        <v>989</v>
      </c>
      <c r="K624" s="74" t="s">
        <v>989</v>
      </c>
      <c r="L624" s="93" t="str">
        <f t="shared" si="36"/>
        <v>Non Lead</v>
      </c>
      <c r="M624" s="109"/>
      <c r="N624" s="73"/>
      <c r="O624" s="73"/>
      <c r="P624" s="73"/>
      <c r="Q624" s="72"/>
      <c r="R624" s="73"/>
      <c r="S624" s="98" t="str">
        <f>IF(OR(B624="",$C$3="",$G$3=""),"ERROR",IF(AND(B624='Dropdown Answer Key'!$B$12,OR(E624="Lead",E624="U, May have L",E624="COM",E624="")),"Lead",IF(AND(B624='Dropdown Answer Key'!$B$12,OR(AND(E624="GALV",H624="Y"),AND(E624="GALV",H624="UN"),AND(E624="GALV",H624=""))),"GRR",IF(AND(B624='Dropdown Answer Key'!$B$12,E624="Unknown"),"Unknown SL",IF(AND(B624='Dropdown Answer Key'!$B$13,OR(F624="Lead",F624="U, May have L",F624="COM",F624="")),"Lead",IF(AND(B624='Dropdown Answer Key'!$B$13,OR(AND(F624="GALV",H624="Y"),AND(F624="GALV",H624="UN"),AND(F624="GALV",H624=""))),"GRR",IF(AND(B624='Dropdown Answer Key'!$B$13,F624="Unknown"),"Unknown SL",IF(AND(B624='Dropdown Answer Key'!$B$14,OR(E624="Lead",E624="U, May have L",E624="COM",E624="")),"Lead",IF(AND(B624='Dropdown Answer Key'!$B$14,OR(F624="Lead",F624="U, May have L",F624="COM",F624="")),"Lead",IF(AND(B624='Dropdown Answer Key'!$B$14,OR(AND(E624="GALV",H624="Y"),AND(E624="GALV",H624="UN"),AND(E624="GALV",H624=""),AND(F624="GALV",H624="Y"),AND(F624="GALV",H624="UN"),AND(F624="GALV",H624=""),AND(F624="GALV",I624="Y"),AND(F624="GALV",I624="UN"),AND(F624="GALV",I624=""))),"GRR",IF(AND(B624='Dropdown Answer Key'!$B$14,OR(E624="Unknown",F624="Unknown")),"Unknown SL","Non Lead")))))))))))</f>
        <v>Non Lead</v>
      </c>
      <c r="T624" s="75" t="str">
        <f>IF(OR(M624="",Q624="",S624="ERROR"),"BLANK",IF((AND(M624='Dropdown Answer Key'!$B$25,OR('Service Line Inventory'!S624="Lead",S624="Unknown SL"))),"Tier 1",IF(AND('Service Line Inventory'!M624='Dropdown Answer Key'!$B$26,OR('Service Line Inventory'!S624="Lead",S624="Unknown SL")),"Tier 2",IF(AND('Service Line Inventory'!M624='Dropdown Answer Key'!$B$27,OR('Service Line Inventory'!S624="Lead",S624="Unknown SL")),"Tier 2",IF('Service Line Inventory'!S624="GRR","Tier 3",IF((AND('Service Line Inventory'!M624='Dropdown Answer Key'!$B$25,'Service Line Inventory'!Q624='Dropdown Answer Key'!$M$25,O624='Dropdown Answer Key'!$G$27,'Service Line Inventory'!P624='Dropdown Answer Key'!$J$27,S624="Non Lead")),"Tier 4",IF((AND('Service Line Inventory'!M624='Dropdown Answer Key'!$B$25,'Service Line Inventory'!Q624='Dropdown Answer Key'!$M$25,O624='Dropdown Answer Key'!$G$27,S624="Non Lead")),"Tier 4",IF((AND('Service Line Inventory'!M624='Dropdown Answer Key'!$B$25,'Service Line Inventory'!Q624='Dropdown Answer Key'!$M$25,'Service Line Inventory'!P624='Dropdown Answer Key'!$J$27,S624="Non Lead")),"Tier 4","Tier 5"))))))))</f>
        <v>BLANK</v>
      </c>
      <c r="U624" s="101" t="str">
        <f t="shared" si="37"/>
        <v>NO</v>
      </c>
      <c r="V624" s="75" t="str">
        <f t="shared" si="38"/>
        <v>NO</v>
      </c>
      <c r="W624" s="75" t="str">
        <f t="shared" si="39"/>
        <v>NO</v>
      </c>
      <c r="X624" s="107"/>
      <c r="Y624" s="76"/>
      <c r="Z624" s="77"/>
    </row>
    <row r="625" spans="1:26" x14ac:dyDescent="0.3">
      <c r="A625" s="47">
        <v>510</v>
      </c>
      <c r="B625" s="73" t="s">
        <v>76</v>
      </c>
      <c r="C625" s="125" t="s">
        <v>795</v>
      </c>
      <c r="D625" s="73" t="s">
        <v>73</v>
      </c>
      <c r="E625" s="73" t="s">
        <v>81</v>
      </c>
      <c r="F625" s="73" t="s">
        <v>81</v>
      </c>
      <c r="G625" s="90" t="s">
        <v>987</v>
      </c>
      <c r="H625" s="94" t="s">
        <v>73</v>
      </c>
      <c r="I625" s="82" t="s">
        <v>72</v>
      </c>
      <c r="J625" s="74" t="s">
        <v>989</v>
      </c>
      <c r="K625" s="74" t="s">
        <v>989</v>
      </c>
      <c r="L625" s="94" t="str">
        <f t="shared" si="36"/>
        <v>Non Lead</v>
      </c>
      <c r="M625" s="110"/>
      <c r="N625" s="82"/>
      <c r="O625" s="82"/>
      <c r="P625" s="82"/>
      <c r="Q625" s="81"/>
      <c r="R625" s="82"/>
      <c r="S625" s="113" t="str">
        <f>IF(OR(B625="",$C$3="",$G$3=""),"ERROR",IF(AND(B625='Dropdown Answer Key'!$B$12,OR(E625="Lead",E625="U, May have L",E625="COM",E625="")),"Lead",IF(AND(B625='Dropdown Answer Key'!$B$12,OR(AND(E625="GALV",H625="Y"),AND(E625="GALV",H625="UN"),AND(E625="GALV",H625=""))),"GRR",IF(AND(B625='Dropdown Answer Key'!$B$12,E625="Unknown"),"Unknown SL",IF(AND(B625='Dropdown Answer Key'!$B$13,OR(F625="Lead",F625="U, May have L",F625="COM",F625="")),"Lead",IF(AND(B625='Dropdown Answer Key'!$B$13,OR(AND(F625="GALV",H625="Y"),AND(F625="GALV",H625="UN"),AND(F625="GALV",H625=""))),"GRR",IF(AND(B625='Dropdown Answer Key'!$B$13,F625="Unknown"),"Unknown SL",IF(AND(B625='Dropdown Answer Key'!$B$14,OR(E625="Lead",E625="U, May have L",E625="COM",E625="")),"Lead",IF(AND(B625='Dropdown Answer Key'!$B$14,OR(F625="Lead",F625="U, May have L",F625="COM",F625="")),"Lead",IF(AND(B625='Dropdown Answer Key'!$B$14,OR(AND(E625="GALV",H625="Y"),AND(E625="GALV",H625="UN"),AND(E625="GALV",H625=""),AND(F625="GALV",H625="Y"),AND(F625="GALV",H625="UN"),AND(F625="GALV",H625=""),AND(F625="GALV",I625="Y"),AND(F625="GALV",I625="UN"),AND(F625="GALV",I625=""))),"GRR",IF(AND(B625='Dropdown Answer Key'!$B$14,OR(E625="Unknown",F625="Unknown")),"Unknown SL","Non Lead")))))))))))</f>
        <v>Non Lead</v>
      </c>
      <c r="T625" s="114" t="str">
        <f>IF(OR(M625="",Q625="",S625="ERROR"),"BLANK",IF((AND(M625='Dropdown Answer Key'!$B$25,OR('Service Line Inventory'!S625="Lead",S625="Unknown SL"))),"Tier 1",IF(AND('Service Line Inventory'!M625='Dropdown Answer Key'!$B$26,OR('Service Line Inventory'!S625="Lead",S625="Unknown SL")),"Tier 2",IF(AND('Service Line Inventory'!M625='Dropdown Answer Key'!$B$27,OR('Service Line Inventory'!S625="Lead",S625="Unknown SL")),"Tier 2",IF('Service Line Inventory'!S625="GRR","Tier 3",IF((AND('Service Line Inventory'!M625='Dropdown Answer Key'!$B$25,'Service Line Inventory'!Q625='Dropdown Answer Key'!$M$25,O625='Dropdown Answer Key'!$G$27,'Service Line Inventory'!P625='Dropdown Answer Key'!$J$27,S625="Non Lead")),"Tier 4",IF((AND('Service Line Inventory'!M625='Dropdown Answer Key'!$B$25,'Service Line Inventory'!Q625='Dropdown Answer Key'!$M$25,O625='Dropdown Answer Key'!$G$27,S625="Non Lead")),"Tier 4",IF((AND('Service Line Inventory'!M625='Dropdown Answer Key'!$B$25,'Service Line Inventory'!Q625='Dropdown Answer Key'!$M$25,'Service Line Inventory'!P625='Dropdown Answer Key'!$J$27,S625="Non Lead")),"Tier 4","Tier 5"))))))))</f>
        <v>BLANK</v>
      </c>
      <c r="U625" s="115" t="str">
        <f t="shared" si="37"/>
        <v>NO</v>
      </c>
      <c r="V625" s="114" t="str">
        <f t="shared" si="38"/>
        <v>NO</v>
      </c>
      <c r="W625" s="114" t="str">
        <f t="shared" si="39"/>
        <v>NO</v>
      </c>
      <c r="X625" s="108"/>
      <c r="Y625" s="97"/>
      <c r="Z625" s="77"/>
    </row>
    <row r="626" spans="1:26" x14ac:dyDescent="0.3">
      <c r="A626" s="47">
        <v>515</v>
      </c>
      <c r="B626" s="73" t="s">
        <v>76</v>
      </c>
      <c r="C626" s="125" t="s">
        <v>796</v>
      </c>
      <c r="D626" s="73" t="s">
        <v>73</v>
      </c>
      <c r="E626" s="73" t="s">
        <v>81</v>
      </c>
      <c r="F626" s="73" t="s">
        <v>81</v>
      </c>
      <c r="G626" s="90" t="s">
        <v>987</v>
      </c>
      <c r="H626" s="94" t="s">
        <v>73</v>
      </c>
      <c r="I626" s="82" t="s">
        <v>72</v>
      </c>
      <c r="J626" s="74" t="s">
        <v>989</v>
      </c>
      <c r="K626" s="74" t="s">
        <v>989</v>
      </c>
      <c r="L626" s="93" t="str">
        <f t="shared" si="36"/>
        <v>Non Lead</v>
      </c>
      <c r="M626" s="109"/>
      <c r="N626" s="73"/>
      <c r="O626" s="73"/>
      <c r="P626" s="73"/>
      <c r="Q626" s="72"/>
      <c r="R626" s="73"/>
      <c r="S626" s="98" t="str">
        <f>IF(OR(B626="",$C$3="",$G$3=""),"ERROR",IF(AND(B626='Dropdown Answer Key'!$B$12,OR(E626="Lead",E626="U, May have L",E626="COM",E626="")),"Lead",IF(AND(B626='Dropdown Answer Key'!$B$12,OR(AND(E626="GALV",H626="Y"),AND(E626="GALV",H626="UN"),AND(E626="GALV",H626=""))),"GRR",IF(AND(B626='Dropdown Answer Key'!$B$12,E626="Unknown"),"Unknown SL",IF(AND(B626='Dropdown Answer Key'!$B$13,OR(F626="Lead",F626="U, May have L",F626="COM",F626="")),"Lead",IF(AND(B626='Dropdown Answer Key'!$B$13,OR(AND(F626="GALV",H626="Y"),AND(F626="GALV",H626="UN"),AND(F626="GALV",H626=""))),"GRR",IF(AND(B626='Dropdown Answer Key'!$B$13,F626="Unknown"),"Unknown SL",IF(AND(B626='Dropdown Answer Key'!$B$14,OR(E626="Lead",E626="U, May have L",E626="COM",E626="")),"Lead",IF(AND(B626='Dropdown Answer Key'!$B$14,OR(F626="Lead",F626="U, May have L",F626="COM",F626="")),"Lead",IF(AND(B626='Dropdown Answer Key'!$B$14,OR(AND(E626="GALV",H626="Y"),AND(E626="GALV",H626="UN"),AND(E626="GALV",H626=""),AND(F626="GALV",H626="Y"),AND(F626="GALV",H626="UN"),AND(F626="GALV",H626=""),AND(F626="GALV",I626="Y"),AND(F626="GALV",I626="UN"),AND(F626="GALV",I626=""))),"GRR",IF(AND(B626='Dropdown Answer Key'!$B$14,OR(E626="Unknown",F626="Unknown")),"Unknown SL","Non Lead")))))))))))</f>
        <v>Non Lead</v>
      </c>
      <c r="T626" s="75" t="str">
        <f>IF(OR(M626="",Q626="",S626="ERROR"),"BLANK",IF((AND(M626='Dropdown Answer Key'!$B$25,OR('Service Line Inventory'!S626="Lead",S626="Unknown SL"))),"Tier 1",IF(AND('Service Line Inventory'!M626='Dropdown Answer Key'!$B$26,OR('Service Line Inventory'!S626="Lead",S626="Unknown SL")),"Tier 2",IF(AND('Service Line Inventory'!M626='Dropdown Answer Key'!$B$27,OR('Service Line Inventory'!S626="Lead",S626="Unknown SL")),"Tier 2",IF('Service Line Inventory'!S626="GRR","Tier 3",IF((AND('Service Line Inventory'!M626='Dropdown Answer Key'!$B$25,'Service Line Inventory'!Q626='Dropdown Answer Key'!$M$25,O626='Dropdown Answer Key'!$G$27,'Service Line Inventory'!P626='Dropdown Answer Key'!$J$27,S626="Non Lead")),"Tier 4",IF((AND('Service Line Inventory'!M626='Dropdown Answer Key'!$B$25,'Service Line Inventory'!Q626='Dropdown Answer Key'!$M$25,O626='Dropdown Answer Key'!$G$27,S626="Non Lead")),"Tier 4",IF((AND('Service Line Inventory'!M626='Dropdown Answer Key'!$B$25,'Service Line Inventory'!Q626='Dropdown Answer Key'!$M$25,'Service Line Inventory'!P626='Dropdown Answer Key'!$J$27,S626="Non Lead")),"Tier 4","Tier 5"))))))))</f>
        <v>BLANK</v>
      </c>
      <c r="U626" s="101" t="str">
        <f t="shared" si="37"/>
        <v>NO</v>
      </c>
      <c r="V626" s="75" t="str">
        <f t="shared" si="38"/>
        <v>NO</v>
      </c>
      <c r="W626" s="75" t="str">
        <f t="shared" si="39"/>
        <v>NO</v>
      </c>
      <c r="X626" s="107"/>
      <c r="Y626" s="76"/>
      <c r="Z626" s="77"/>
    </row>
    <row r="627" spans="1:26" x14ac:dyDescent="0.3">
      <c r="A627" s="47">
        <v>520</v>
      </c>
      <c r="B627" s="73" t="s">
        <v>76</v>
      </c>
      <c r="C627" s="125" t="s">
        <v>797</v>
      </c>
      <c r="D627" s="73" t="s">
        <v>73</v>
      </c>
      <c r="E627" s="73" t="s">
        <v>81</v>
      </c>
      <c r="F627" s="73" t="s">
        <v>81</v>
      </c>
      <c r="G627" s="90" t="s">
        <v>987</v>
      </c>
      <c r="H627" s="94" t="s">
        <v>73</v>
      </c>
      <c r="I627" s="82" t="s">
        <v>72</v>
      </c>
      <c r="J627" s="74" t="s">
        <v>989</v>
      </c>
      <c r="K627" s="74" t="s">
        <v>989</v>
      </c>
      <c r="L627" s="94" t="str">
        <f t="shared" si="36"/>
        <v>Non Lead</v>
      </c>
      <c r="M627" s="110"/>
      <c r="N627" s="82"/>
      <c r="O627" s="82"/>
      <c r="P627" s="82"/>
      <c r="Q627" s="81"/>
      <c r="R627" s="82"/>
      <c r="S627" s="113" t="str">
        <f>IF(OR(B627="",$C$3="",$G$3=""),"ERROR",IF(AND(B627='Dropdown Answer Key'!$B$12,OR(E627="Lead",E627="U, May have L",E627="COM",E627="")),"Lead",IF(AND(B627='Dropdown Answer Key'!$B$12,OR(AND(E627="GALV",H627="Y"),AND(E627="GALV",H627="UN"),AND(E627="GALV",H627=""))),"GRR",IF(AND(B627='Dropdown Answer Key'!$B$12,E627="Unknown"),"Unknown SL",IF(AND(B627='Dropdown Answer Key'!$B$13,OR(F627="Lead",F627="U, May have L",F627="COM",F627="")),"Lead",IF(AND(B627='Dropdown Answer Key'!$B$13,OR(AND(F627="GALV",H627="Y"),AND(F627="GALV",H627="UN"),AND(F627="GALV",H627=""))),"GRR",IF(AND(B627='Dropdown Answer Key'!$B$13,F627="Unknown"),"Unknown SL",IF(AND(B627='Dropdown Answer Key'!$B$14,OR(E627="Lead",E627="U, May have L",E627="COM",E627="")),"Lead",IF(AND(B627='Dropdown Answer Key'!$B$14,OR(F627="Lead",F627="U, May have L",F627="COM",F627="")),"Lead",IF(AND(B627='Dropdown Answer Key'!$B$14,OR(AND(E627="GALV",H627="Y"),AND(E627="GALV",H627="UN"),AND(E627="GALV",H627=""),AND(F627="GALV",H627="Y"),AND(F627="GALV",H627="UN"),AND(F627="GALV",H627=""),AND(F627="GALV",I627="Y"),AND(F627="GALV",I627="UN"),AND(F627="GALV",I627=""))),"GRR",IF(AND(B627='Dropdown Answer Key'!$B$14,OR(E627="Unknown",F627="Unknown")),"Unknown SL","Non Lead")))))))))))</f>
        <v>Non Lead</v>
      </c>
      <c r="T627" s="114" t="str">
        <f>IF(OR(M627="",Q627="",S627="ERROR"),"BLANK",IF((AND(M627='Dropdown Answer Key'!$B$25,OR('Service Line Inventory'!S627="Lead",S627="Unknown SL"))),"Tier 1",IF(AND('Service Line Inventory'!M627='Dropdown Answer Key'!$B$26,OR('Service Line Inventory'!S627="Lead",S627="Unknown SL")),"Tier 2",IF(AND('Service Line Inventory'!M627='Dropdown Answer Key'!$B$27,OR('Service Line Inventory'!S627="Lead",S627="Unknown SL")),"Tier 2",IF('Service Line Inventory'!S627="GRR","Tier 3",IF((AND('Service Line Inventory'!M627='Dropdown Answer Key'!$B$25,'Service Line Inventory'!Q627='Dropdown Answer Key'!$M$25,O627='Dropdown Answer Key'!$G$27,'Service Line Inventory'!P627='Dropdown Answer Key'!$J$27,S627="Non Lead")),"Tier 4",IF((AND('Service Line Inventory'!M627='Dropdown Answer Key'!$B$25,'Service Line Inventory'!Q627='Dropdown Answer Key'!$M$25,O627='Dropdown Answer Key'!$G$27,S627="Non Lead")),"Tier 4",IF((AND('Service Line Inventory'!M627='Dropdown Answer Key'!$B$25,'Service Line Inventory'!Q627='Dropdown Answer Key'!$M$25,'Service Line Inventory'!P627='Dropdown Answer Key'!$J$27,S627="Non Lead")),"Tier 4","Tier 5"))))))))</f>
        <v>BLANK</v>
      </c>
      <c r="U627" s="115" t="str">
        <f t="shared" si="37"/>
        <v>NO</v>
      </c>
      <c r="V627" s="114" t="str">
        <f t="shared" si="38"/>
        <v>NO</v>
      </c>
      <c r="W627" s="114" t="str">
        <f t="shared" si="39"/>
        <v>NO</v>
      </c>
      <c r="X627" s="108"/>
      <c r="Y627" s="97"/>
      <c r="Z627" s="77"/>
    </row>
    <row r="628" spans="1:26" x14ac:dyDescent="0.3">
      <c r="A628" s="47">
        <v>530</v>
      </c>
      <c r="B628" s="73" t="s">
        <v>76</v>
      </c>
      <c r="C628" s="125" t="s">
        <v>798</v>
      </c>
      <c r="D628" s="73" t="s">
        <v>73</v>
      </c>
      <c r="E628" s="73" t="s">
        <v>81</v>
      </c>
      <c r="F628" s="73" t="s">
        <v>81</v>
      </c>
      <c r="G628" s="90" t="s">
        <v>987</v>
      </c>
      <c r="H628" s="94" t="s">
        <v>73</v>
      </c>
      <c r="I628" s="82" t="s">
        <v>72</v>
      </c>
      <c r="J628" s="74" t="s">
        <v>989</v>
      </c>
      <c r="K628" s="74" t="s">
        <v>989</v>
      </c>
      <c r="L628" s="93" t="str">
        <f t="shared" si="36"/>
        <v>Non Lead</v>
      </c>
      <c r="M628" s="109"/>
      <c r="N628" s="73"/>
      <c r="O628" s="73"/>
      <c r="P628" s="73"/>
      <c r="Q628" s="72"/>
      <c r="R628" s="73"/>
      <c r="S628" s="98" t="str">
        <f>IF(OR(B628="",$C$3="",$G$3=""),"ERROR",IF(AND(B628='Dropdown Answer Key'!$B$12,OR(E628="Lead",E628="U, May have L",E628="COM",E628="")),"Lead",IF(AND(B628='Dropdown Answer Key'!$B$12,OR(AND(E628="GALV",H628="Y"),AND(E628="GALV",H628="UN"),AND(E628="GALV",H628=""))),"GRR",IF(AND(B628='Dropdown Answer Key'!$B$12,E628="Unknown"),"Unknown SL",IF(AND(B628='Dropdown Answer Key'!$B$13,OR(F628="Lead",F628="U, May have L",F628="COM",F628="")),"Lead",IF(AND(B628='Dropdown Answer Key'!$B$13,OR(AND(F628="GALV",H628="Y"),AND(F628="GALV",H628="UN"),AND(F628="GALV",H628=""))),"GRR",IF(AND(B628='Dropdown Answer Key'!$B$13,F628="Unknown"),"Unknown SL",IF(AND(B628='Dropdown Answer Key'!$B$14,OR(E628="Lead",E628="U, May have L",E628="COM",E628="")),"Lead",IF(AND(B628='Dropdown Answer Key'!$B$14,OR(F628="Lead",F628="U, May have L",F628="COM",F628="")),"Lead",IF(AND(B628='Dropdown Answer Key'!$B$14,OR(AND(E628="GALV",H628="Y"),AND(E628="GALV",H628="UN"),AND(E628="GALV",H628=""),AND(F628="GALV",H628="Y"),AND(F628="GALV",H628="UN"),AND(F628="GALV",H628=""),AND(F628="GALV",I628="Y"),AND(F628="GALV",I628="UN"),AND(F628="GALV",I628=""))),"GRR",IF(AND(B628='Dropdown Answer Key'!$B$14,OR(E628="Unknown",F628="Unknown")),"Unknown SL","Non Lead")))))))))))</f>
        <v>Non Lead</v>
      </c>
      <c r="T628" s="75" t="str">
        <f>IF(OR(M628="",Q628="",S628="ERROR"),"BLANK",IF((AND(M628='Dropdown Answer Key'!$B$25,OR('Service Line Inventory'!S628="Lead",S628="Unknown SL"))),"Tier 1",IF(AND('Service Line Inventory'!M628='Dropdown Answer Key'!$B$26,OR('Service Line Inventory'!S628="Lead",S628="Unknown SL")),"Tier 2",IF(AND('Service Line Inventory'!M628='Dropdown Answer Key'!$B$27,OR('Service Line Inventory'!S628="Lead",S628="Unknown SL")),"Tier 2",IF('Service Line Inventory'!S628="GRR","Tier 3",IF((AND('Service Line Inventory'!M628='Dropdown Answer Key'!$B$25,'Service Line Inventory'!Q628='Dropdown Answer Key'!$M$25,O628='Dropdown Answer Key'!$G$27,'Service Line Inventory'!P628='Dropdown Answer Key'!$J$27,S628="Non Lead")),"Tier 4",IF((AND('Service Line Inventory'!M628='Dropdown Answer Key'!$B$25,'Service Line Inventory'!Q628='Dropdown Answer Key'!$M$25,O628='Dropdown Answer Key'!$G$27,S628="Non Lead")),"Tier 4",IF((AND('Service Line Inventory'!M628='Dropdown Answer Key'!$B$25,'Service Line Inventory'!Q628='Dropdown Answer Key'!$M$25,'Service Line Inventory'!P628='Dropdown Answer Key'!$J$27,S628="Non Lead")),"Tier 4","Tier 5"))))))))</f>
        <v>BLANK</v>
      </c>
      <c r="U628" s="101" t="str">
        <f t="shared" si="37"/>
        <v>NO</v>
      </c>
      <c r="V628" s="75" t="str">
        <f t="shared" si="38"/>
        <v>NO</v>
      </c>
      <c r="W628" s="75" t="str">
        <f t="shared" si="39"/>
        <v>NO</v>
      </c>
      <c r="X628" s="107"/>
      <c r="Y628" s="76"/>
      <c r="Z628" s="77"/>
    </row>
    <row r="629" spans="1:26" x14ac:dyDescent="0.3">
      <c r="A629" s="47">
        <v>540</v>
      </c>
      <c r="B629" s="73" t="s">
        <v>76</v>
      </c>
      <c r="C629" s="125" t="s">
        <v>799</v>
      </c>
      <c r="D629" s="73" t="s">
        <v>73</v>
      </c>
      <c r="E629" s="73" t="s">
        <v>81</v>
      </c>
      <c r="F629" s="73" t="s">
        <v>81</v>
      </c>
      <c r="G629" s="90" t="s">
        <v>987</v>
      </c>
      <c r="H629" s="94" t="s">
        <v>73</v>
      </c>
      <c r="I629" s="82" t="s">
        <v>72</v>
      </c>
      <c r="J629" s="74" t="s">
        <v>989</v>
      </c>
      <c r="K629" s="74" t="s">
        <v>989</v>
      </c>
      <c r="L629" s="94" t="str">
        <f t="shared" si="36"/>
        <v>Non Lead</v>
      </c>
      <c r="M629" s="110"/>
      <c r="N629" s="82"/>
      <c r="O629" s="82"/>
      <c r="P629" s="82"/>
      <c r="Q629" s="81"/>
      <c r="R629" s="82"/>
      <c r="S629" s="113" t="str">
        <f>IF(OR(B629="",$C$3="",$G$3=""),"ERROR",IF(AND(B629='Dropdown Answer Key'!$B$12,OR(E629="Lead",E629="U, May have L",E629="COM",E629="")),"Lead",IF(AND(B629='Dropdown Answer Key'!$B$12,OR(AND(E629="GALV",H629="Y"),AND(E629="GALV",H629="UN"),AND(E629="GALV",H629=""))),"GRR",IF(AND(B629='Dropdown Answer Key'!$B$12,E629="Unknown"),"Unknown SL",IF(AND(B629='Dropdown Answer Key'!$B$13,OR(F629="Lead",F629="U, May have L",F629="COM",F629="")),"Lead",IF(AND(B629='Dropdown Answer Key'!$B$13,OR(AND(F629="GALV",H629="Y"),AND(F629="GALV",H629="UN"),AND(F629="GALV",H629=""))),"GRR",IF(AND(B629='Dropdown Answer Key'!$B$13,F629="Unknown"),"Unknown SL",IF(AND(B629='Dropdown Answer Key'!$B$14,OR(E629="Lead",E629="U, May have L",E629="COM",E629="")),"Lead",IF(AND(B629='Dropdown Answer Key'!$B$14,OR(F629="Lead",F629="U, May have L",F629="COM",F629="")),"Lead",IF(AND(B629='Dropdown Answer Key'!$B$14,OR(AND(E629="GALV",H629="Y"),AND(E629="GALV",H629="UN"),AND(E629="GALV",H629=""),AND(F629="GALV",H629="Y"),AND(F629="GALV",H629="UN"),AND(F629="GALV",H629=""),AND(F629="GALV",I629="Y"),AND(F629="GALV",I629="UN"),AND(F629="GALV",I629=""))),"GRR",IF(AND(B629='Dropdown Answer Key'!$B$14,OR(E629="Unknown",F629="Unknown")),"Unknown SL","Non Lead")))))))))))</f>
        <v>Non Lead</v>
      </c>
      <c r="T629" s="114" t="str">
        <f>IF(OR(M629="",Q629="",S629="ERROR"),"BLANK",IF((AND(M629='Dropdown Answer Key'!$B$25,OR('Service Line Inventory'!S629="Lead",S629="Unknown SL"))),"Tier 1",IF(AND('Service Line Inventory'!M629='Dropdown Answer Key'!$B$26,OR('Service Line Inventory'!S629="Lead",S629="Unknown SL")),"Tier 2",IF(AND('Service Line Inventory'!M629='Dropdown Answer Key'!$B$27,OR('Service Line Inventory'!S629="Lead",S629="Unknown SL")),"Tier 2",IF('Service Line Inventory'!S629="GRR","Tier 3",IF((AND('Service Line Inventory'!M629='Dropdown Answer Key'!$B$25,'Service Line Inventory'!Q629='Dropdown Answer Key'!$M$25,O629='Dropdown Answer Key'!$G$27,'Service Line Inventory'!P629='Dropdown Answer Key'!$J$27,S629="Non Lead")),"Tier 4",IF((AND('Service Line Inventory'!M629='Dropdown Answer Key'!$B$25,'Service Line Inventory'!Q629='Dropdown Answer Key'!$M$25,O629='Dropdown Answer Key'!$G$27,S629="Non Lead")),"Tier 4",IF((AND('Service Line Inventory'!M629='Dropdown Answer Key'!$B$25,'Service Line Inventory'!Q629='Dropdown Answer Key'!$M$25,'Service Line Inventory'!P629='Dropdown Answer Key'!$J$27,S629="Non Lead")),"Tier 4","Tier 5"))))))))</f>
        <v>BLANK</v>
      </c>
      <c r="U629" s="115" t="str">
        <f t="shared" si="37"/>
        <v>NO</v>
      </c>
      <c r="V629" s="114" t="str">
        <f t="shared" si="38"/>
        <v>NO</v>
      </c>
      <c r="W629" s="114" t="str">
        <f t="shared" si="39"/>
        <v>NO</v>
      </c>
      <c r="X629" s="108"/>
      <c r="Y629" s="97"/>
      <c r="Z629" s="77"/>
    </row>
    <row r="630" spans="1:26" x14ac:dyDescent="0.3">
      <c r="A630" s="47">
        <v>550</v>
      </c>
      <c r="B630" s="73" t="s">
        <v>76</v>
      </c>
      <c r="C630" s="125" t="s">
        <v>800</v>
      </c>
      <c r="D630" s="73" t="s">
        <v>73</v>
      </c>
      <c r="E630" s="73" t="s">
        <v>81</v>
      </c>
      <c r="F630" s="73" t="s">
        <v>81</v>
      </c>
      <c r="G630" s="90" t="s">
        <v>987</v>
      </c>
      <c r="H630" s="94" t="s">
        <v>73</v>
      </c>
      <c r="I630" s="82" t="s">
        <v>72</v>
      </c>
      <c r="J630" s="74" t="s">
        <v>989</v>
      </c>
      <c r="K630" s="74" t="s">
        <v>989</v>
      </c>
      <c r="L630" s="93" t="str">
        <f t="shared" si="36"/>
        <v>Non Lead</v>
      </c>
      <c r="M630" s="109"/>
      <c r="N630" s="73"/>
      <c r="O630" s="73"/>
      <c r="P630" s="73"/>
      <c r="Q630" s="72"/>
      <c r="R630" s="73"/>
      <c r="S630" s="98" t="str">
        <f>IF(OR(B630="",$C$3="",$G$3=""),"ERROR",IF(AND(B630='Dropdown Answer Key'!$B$12,OR(E630="Lead",E630="U, May have L",E630="COM",E630="")),"Lead",IF(AND(B630='Dropdown Answer Key'!$B$12,OR(AND(E630="GALV",H630="Y"),AND(E630="GALV",H630="UN"),AND(E630="GALV",H630=""))),"GRR",IF(AND(B630='Dropdown Answer Key'!$B$12,E630="Unknown"),"Unknown SL",IF(AND(B630='Dropdown Answer Key'!$B$13,OR(F630="Lead",F630="U, May have L",F630="COM",F630="")),"Lead",IF(AND(B630='Dropdown Answer Key'!$B$13,OR(AND(F630="GALV",H630="Y"),AND(F630="GALV",H630="UN"),AND(F630="GALV",H630=""))),"GRR",IF(AND(B630='Dropdown Answer Key'!$B$13,F630="Unknown"),"Unknown SL",IF(AND(B630='Dropdown Answer Key'!$B$14,OR(E630="Lead",E630="U, May have L",E630="COM",E630="")),"Lead",IF(AND(B630='Dropdown Answer Key'!$B$14,OR(F630="Lead",F630="U, May have L",F630="COM",F630="")),"Lead",IF(AND(B630='Dropdown Answer Key'!$B$14,OR(AND(E630="GALV",H630="Y"),AND(E630="GALV",H630="UN"),AND(E630="GALV",H630=""),AND(F630="GALV",H630="Y"),AND(F630="GALV",H630="UN"),AND(F630="GALV",H630=""),AND(F630="GALV",I630="Y"),AND(F630="GALV",I630="UN"),AND(F630="GALV",I630=""))),"GRR",IF(AND(B630='Dropdown Answer Key'!$B$14,OR(E630="Unknown",F630="Unknown")),"Unknown SL","Non Lead")))))))))))</f>
        <v>Non Lead</v>
      </c>
      <c r="T630" s="75" t="str">
        <f>IF(OR(M630="",Q630="",S630="ERROR"),"BLANK",IF((AND(M630='Dropdown Answer Key'!$B$25,OR('Service Line Inventory'!S630="Lead",S630="Unknown SL"))),"Tier 1",IF(AND('Service Line Inventory'!M630='Dropdown Answer Key'!$B$26,OR('Service Line Inventory'!S630="Lead",S630="Unknown SL")),"Tier 2",IF(AND('Service Line Inventory'!M630='Dropdown Answer Key'!$B$27,OR('Service Line Inventory'!S630="Lead",S630="Unknown SL")),"Tier 2",IF('Service Line Inventory'!S630="GRR","Tier 3",IF((AND('Service Line Inventory'!M630='Dropdown Answer Key'!$B$25,'Service Line Inventory'!Q630='Dropdown Answer Key'!$M$25,O630='Dropdown Answer Key'!$G$27,'Service Line Inventory'!P630='Dropdown Answer Key'!$J$27,S630="Non Lead")),"Tier 4",IF((AND('Service Line Inventory'!M630='Dropdown Answer Key'!$B$25,'Service Line Inventory'!Q630='Dropdown Answer Key'!$M$25,O630='Dropdown Answer Key'!$G$27,S630="Non Lead")),"Tier 4",IF((AND('Service Line Inventory'!M630='Dropdown Answer Key'!$B$25,'Service Line Inventory'!Q630='Dropdown Answer Key'!$M$25,'Service Line Inventory'!P630='Dropdown Answer Key'!$J$27,S630="Non Lead")),"Tier 4","Tier 5"))))))))</f>
        <v>BLANK</v>
      </c>
      <c r="U630" s="101" t="str">
        <f t="shared" si="37"/>
        <v>NO</v>
      </c>
      <c r="V630" s="75" t="str">
        <f t="shared" si="38"/>
        <v>NO</v>
      </c>
      <c r="W630" s="75" t="str">
        <f t="shared" si="39"/>
        <v>NO</v>
      </c>
      <c r="X630" s="107"/>
      <c r="Y630" s="76"/>
      <c r="Z630" s="77"/>
    </row>
    <row r="631" spans="1:26" x14ac:dyDescent="0.3">
      <c r="A631" s="47">
        <v>560</v>
      </c>
      <c r="B631" s="73" t="s">
        <v>76</v>
      </c>
      <c r="C631" s="125" t="s">
        <v>801</v>
      </c>
      <c r="D631" s="73" t="s">
        <v>73</v>
      </c>
      <c r="E631" s="73" t="s">
        <v>81</v>
      </c>
      <c r="F631" s="73" t="s">
        <v>81</v>
      </c>
      <c r="G631" s="90" t="s">
        <v>987</v>
      </c>
      <c r="H631" s="94" t="s">
        <v>73</v>
      </c>
      <c r="I631" s="82" t="s">
        <v>72</v>
      </c>
      <c r="J631" s="74" t="s">
        <v>989</v>
      </c>
      <c r="K631" s="74" t="s">
        <v>989</v>
      </c>
      <c r="L631" s="94" t="str">
        <f t="shared" si="36"/>
        <v>Non Lead</v>
      </c>
      <c r="M631" s="110"/>
      <c r="N631" s="82"/>
      <c r="O631" s="82"/>
      <c r="P631" s="82"/>
      <c r="Q631" s="81"/>
      <c r="R631" s="82"/>
      <c r="S631" s="113" t="str">
        <f>IF(OR(B631="",$C$3="",$G$3=""),"ERROR",IF(AND(B631='Dropdown Answer Key'!$B$12,OR(E631="Lead",E631="U, May have L",E631="COM",E631="")),"Lead",IF(AND(B631='Dropdown Answer Key'!$B$12,OR(AND(E631="GALV",H631="Y"),AND(E631="GALV",H631="UN"),AND(E631="GALV",H631=""))),"GRR",IF(AND(B631='Dropdown Answer Key'!$B$12,E631="Unknown"),"Unknown SL",IF(AND(B631='Dropdown Answer Key'!$B$13,OR(F631="Lead",F631="U, May have L",F631="COM",F631="")),"Lead",IF(AND(B631='Dropdown Answer Key'!$B$13,OR(AND(F631="GALV",H631="Y"),AND(F631="GALV",H631="UN"),AND(F631="GALV",H631=""))),"GRR",IF(AND(B631='Dropdown Answer Key'!$B$13,F631="Unknown"),"Unknown SL",IF(AND(B631='Dropdown Answer Key'!$B$14,OR(E631="Lead",E631="U, May have L",E631="COM",E631="")),"Lead",IF(AND(B631='Dropdown Answer Key'!$B$14,OR(F631="Lead",F631="U, May have L",F631="COM",F631="")),"Lead",IF(AND(B631='Dropdown Answer Key'!$B$14,OR(AND(E631="GALV",H631="Y"),AND(E631="GALV",H631="UN"),AND(E631="GALV",H631=""),AND(F631="GALV",H631="Y"),AND(F631="GALV",H631="UN"),AND(F631="GALV",H631=""),AND(F631="GALV",I631="Y"),AND(F631="GALV",I631="UN"),AND(F631="GALV",I631=""))),"GRR",IF(AND(B631='Dropdown Answer Key'!$B$14,OR(E631="Unknown",F631="Unknown")),"Unknown SL","Non Lead")))))))))))</f>
        <v>Non Lead</v>
      </c>
      <c r="T631" s="114" t="str">
        <f>IF(OR(M631="",Q631="",S631="ERROR"),"BLANK",IF((AND(M631='Dropdown Answer Key'!$B$25,OR('Service Line Inventory'!S631="Lead",S631="Unknown SL"))),"Tier 1",IF(AND('Service Line Inventory'!M631='Dropdown Answer Key'!$B$26,OR('Service Line Inventory'!S631="Lead",S631="Unknown SL")),"Tier 2",IF(AND('Service Line Inventory'!M631='Dropdown Answer Key'!$B$27,OR('Service Line Inventory'!S631="Lead",S631="Unknown SL")),"Tier 2",IF('Service Line Inventory'!S631="GRR","Tier 3",IF((AND('Service Line Inventory'!M631='Dropdown Answer Key'!$B$25,'Service Line Inventory'!Q631='Dropdown Answer Key'!$M$25,O631='Dropdown Answer Key'!$G$27,'Service Line Inventory'!P631='Dropdown Answer Key'!$J$27,S631="Non Lead")),"Tier 4",IF((AND('Service Line Inventory'!M631='Dropdown Answer Key'!$B$25,'Service Line Inventory'!Q631='Dropdown Answer Key'!$M$25,O631='Dropdown Answer Key'!$G$27,S631="Non Lead")),"Tier 4",IF((AND('Service Line Inventory'!M631='Dropdown Answer Key'!$B$25,'Service Line Inventory'!Q631='Dropdown Answer Key'!$M$25,'Service Line Inventory'!P631='Dropdown Answer Key'!$J$27,S631="Non Lead")),"Tier 4","Tier 5"))))))))</f>
        <v>BLANK</v>
      </c>
      <c r="U631" s="115" t="str">
        <f t="shared" si="37"/>
        <v>NO</v>
      </c>
      <c r="V631" s="114" t="str">
        <f t="shared" si="38"/>
        <v>NO</v>
      </c>
      <c r="W631" s="114" t="str">
        <f t="shared" si="39"/>
        <v>NO</v>
      </c>
      <c r="X631" s="108"/>
      <c r="Y631" s="97"/>
      <c r="Z631" s="77"/>
    </row>
    <row r="632" spans="1:26" x14ac:dyDescent="0.3">
      <c r="A632" s="47">
        <v>570</v>
      </c>
      <c r="B632" s="73" t="s">
        <v>76</v>
      </c>
      <c r="C632" s="125" t="s">
        <v>802</v>
      </c>
      <c r="D632" s="73" t="s">
        <v>73</v>
      </c>
      <c r="E632" s="73" t="s">
        <v>81</v>
      </c>
      <c r="F632" s="73" t="s">
        <v>81</v>
      </c>
      <c r="G632" s="90" t="s">
        <v>987</v>
      </c>
      <c r="H632" s="94" t="s">
        <v>73</v>
      </c>
      <c r="I632" s="82" t="s">
        <v>72</v>
      </c>
      <c r="J632" s="74" t="s">
        <v>989</v>
      </c>
      <c r="K632" s="74" t="s">
        <v>989</v>
      </c>
      <c r="L632" s="93" t="str">
        <f t="shared" si="36"/>
        <v>Non Lead</v>
      </c>
      <c r="M632" s="109"/>
      <c r="N632" s="73"/>
      <c r="O632" s="73"/>
      <c r="P632" s="73"/>
      <c r="Q632" s="72"/>
      <c r="R632" s="73"/>
      <c r="S632" s="98" t="str">
        <f>IF(OR(B632="",$C$3="",$G$3=""),"ERROR",IF(AND(B632='Dropdown Answer Key'!$B$12,OR(E632="Lead",E632="U, May have L",E632="COM",E632="")),"Lead",IF(AND(B632='Dropdown Answer Key'!$B$12,OR(AND(E632="GALV",H632="Y"),AND(E632="GALV",H632="UN"),AND(E632="GALV",H632=""))),"GRR",IF(AND(B632='Dropdown Answer Key'!$B$12,E632="Unknown"),"Unknown SL",IF(AND(B632='Dropdown Answer Key'!$B$13,OR(F632="Lead",F632="U, May have L",F632="COM",F632="")),"Lead",IF(AND(B632='Dropdown Answer Key'!$B$13,OR(AND(F632="GALV",H632="Y"),AND(F632="GALV",H632="UN"),AND(F632="GALV",H632=""))),"GRR",IF(AND(B632='Dropdown Answer Key'!$B$13,F632="Unknown"),"Unknown SL",IF(AND(B632='Dropdown Answer Key'!$B$14,OR(E632="Lead",E632="U, May have L",E632="COM",E632="")),"Lead",IF(AND(B632='Dropdown Answer Key'!$B$14,OR(F632="Lead",F632="U, May have L",F632="COM",F632="")),"Lead",IF(AND(B632='Dropdown Answer Key'!$B$14,OR(AND(E632="GALV",H632="Y"),AND(E632="GALV",H632="UN"),AND(E632="GALV",H632=""),AND(F632="GALV",H632="Y"),AND(F632="GALV",H632="UN"),AND(F632="GALV",H632=""),AND(F632="GALV",I632="Y"),AND(F632="GALV",I632="UN"),AND(F632="GALV",I632=""))),"GRR",IF(AND(B632='Dropdown Answer Key'!$B$14,OR(E632="Unknown",F632="Unknown")),"Unknown SL","Non Lead")))))))))))</f>
        <v>Non Lead</v>
      </c>
      <c r="T632" s="75" t="str">
        <f>IF(OR(M632="",Q632="",S632="ERROR"),"BLANK",IF((AND(M632='Dropdown Answer Key'!$B$25,OR('Service Line Inventory'!S632="Lead",S632="Unknown SL"))),"Tier 1",IF(AND('Service Line Inventory'!M632='Dropdown Answer Key'!$B$26,OR('Service Line Inventory'!S632="Lead",S632="Unknown SL")),"Tier 2",IF(AND('Service Line Inventory'!M632='Dropdown Answer Key'!$B$27,OR('Service Line Inventory'!S632="Lead",S632="Unknown SL")),"Tier 2",IF('Service Line Inventory'!S632="GRR","Tier 3",IF((AND('Service Line Inventory'!M632='Dropdown Answer Key'!$B$25,'Service Line Inventory'!Q632='Dropdown Answer Key'!$M$25,O632='Dropdown Answer Key'!$G$27,'Service Line Inventory'!P632='Dropdown Answer Key'!$J$27,S632="Non Lead")),"Tier 4",IF((AND('Service Line Inventory'!M632='Dropdown Answer Key'!$B$25,'Service Line Inventory'!Q632='Dropdown Answer Key'!$M$25,O632='Dropdown Answer Key'!$G$27,S632="Non Lead")),"Tier 4",IF((AND('Service Line Inventory'!M632='Dropdown Answer Key'!$B$25,'Service Line Inventory'!Q632='Dropdown Answer Key'!$M$25,'Service Line Inventory'!P632='Dropdown Answer Key'!$J$27,S632="Non Lead")),"Tier 4","Tier 5"))))))))</f>
        <v>BLANK</v>
      </c>
      <c r="U632" s="101" t="str">
        <f t="shared" si="37"/>
        <v>NO</v>
      </c>
      <c r="V632" s="75" t="str">
        <f t="shared" si="38"/>
        <v>NO</v>
      </c>
      <c r="W632" s="75" t="str">
        <f t="shared" si="39"/>
        <v>NO</v>
      </c>
      <c r="X632" s="107"/>
      <c r="Y632" s="76"/>
      <c r="Z632" s="77"/>
    </row>
    <row r="633" spans="1:26" x14ac:dyDescent="0.3">
      <c r="A633" s="47">
        <v>572</v>
      </c>
      <c r="B633" s="73" t="s">
        <v>76</v>
      </c>
      <c r="C633" s="125" t="s">
        <v>803</v>
      </c>
      <c r="D633" s="73" t="s">
        <v>73</v>
      </c>
      <c r="E633" s="73" t="s">
        <v>81</v>
      </c>
      <c r="F633" s="73" t="s">
        <v>81</v>
      </c>
      <c r="G633" s="90" t="s">
        <v>987</v>
      </c>
      <c r="H633" s="94" t="s">
        <v>73</v>
      </c>
      <c r="I633" s="82" t="s">
        <v>72</v>
      </c>
      <c r="J633" s="74" t="s">
        <v>989</v>
      </c>
      <c r="K633" s="74" t="s">
        <v>989</v>
      </c>
      <c r="L633" s="94" t="str">
        <f t="shared" si="36"/>
        <v>Non Lead</v>
      </c>
      <c r="M633" s="110"/>
      <c r="N633" s="82"/>
      <c r="O633" s="82"/>
      <c r="P633" s="82"/>
      <c r="Q633" s="81"/>
      <c r="R633" s="82"/>
      <c r="S633" s="113" t="str">
        <f>IF(OR(B633="",$C$3="",$G$3=""),"ERROR",IF(AND(B633='Dropdown Answer Key'!$B$12,OR(E633="Lead",E633="U, May have L",E633="COM",E633="")),"Lead",IF(AND(B633='Dropdown Answer Key'!$B$12,OR(AND(E633="GALV",H633="Y"),AND(E633="GALV",H633="UN"),AND(E633="GALV",H633=""))),"GRR",IF(AND(B633='Dropdown Answer Key'!$B$12,E633="Unknown"),"Unknown SL",IF(AND(B633='Dropdown Answer Key'!$B$13,OR(F633="Lead",F633="U, May have L",F633="COM",F633="")),"Lead",IF(AND(B633='Dropdown Answer Key'!$B$13,OR(AND(F633="GALV",H633="Y"),AND(F633="GALV",H633="UN"),AND(F633="GALV",H633=""))),"GRR",IF(AND(B633='Dropdown Answer Key'!$B$13,F633="Unknown"),"Unknown SL",IF(AND(B633='Dropdown Answer Key'!$B$14,OR(E633="Lead",E633="U, May have L",E633="COM",E633="")),"Lead",IF(AND(B633='Dropdown Answer Key'!$B$14,OR(F633="Lead",F633="U, May have L",F633="COM",F633="")),"Lead",IF(AND(B633='Dropdown Answer Key'!$B$14,OR(AND(E633="GALV",H633="Y"),AND(E633="GALV",H633="UN"),AND(E633="GALV",H633=""),AND(F633="GALV",H633="Y"),AND(F633="GALV",H633="UN"),AND(F633="GALV",H633=""),AND(F633="GALV",I633="Y"),AND(F633="GALV",I633="UN"),AND(F633="GALV",I633=""))),"GRR",IF(AND(B633='Dropdown Answer Key'!$B$14,OR(E633="Unknown",F633="Unknown")),"Unknown SL","Non Lead")))))))))))</f>
        <v>Non Lead</v>
      </c>
      <c r="T633" s="114" t="str">
        <f>IF(OR(M633="",Q633="",S633="ERROR"),"BLANK",IF((AND(M633='Dropdown Answer Key'!$B$25,OR('Service Line Inventory'!S633="Lead",S633="Unknown SL"))),"Tier 1",IF(AND('Service Line Inventory'!M633='Dropdown Answer Key'!$B$26,OR('Service Line Inventory'!S633="Lead",S633="Unknown SL")),"Tier 2",IF(AND('Service Line Inventory'!M633='Dropdown Answer Key'!$B$27,OR('Service Line Inventory'!S633="Lead",S633="Unknown SL")),"Tier 2",IF('Service Line Inventory'!S633="GRR","Tier 3",IF((AND('Service Line Inventory'!M633='Dropdown Answer Key'!$B$25,'Service Line Inventory'!Q633='Dropdown Answer Key'!$M$25,O633='Dropdown Answer Key'!$G$27,'Service Line Inventory'!P633='Dropdown Answer Key'!$J$27,S633="Non Lead")),"Tier 4",IF((AND('Service Line Inventory'!M633='Dropdown Answer Key'!$B$25,'Service Line Inventory'!Q633='Dropdown Answer Key'!$M$25,O633='Dropdown Answer Key'!$G$27,S633="Non Lead")),"Tier 4",IF((AND('Service Line Inventory'!M633='Dropdown Answer Key'!$B$25,'Service Line Inventory'!Q633='Dropdown Answer Key'!$M$25,'Service Line Inventory'!P633='Dropdown Answer Key'!$J$27,S633="Non Lead")),"Tier 4","Tier 5"))))))))</f>
        <v>BLANK</v>
      </c>
      <c r="U633" s="115" t="str">
        <f t="shared" si="37"/>
        <v>NO</v>
      </c>
      <c r="V633" s="114" t="str">
        <f t="shared" si="38"/>
        <v>NO</v>
      </c>
      <c r="W633" s="114" t="str">
        <f t="shared" si="39"/>
        <v>NO</v>
      </c>
      <c r="X633" s="108"/>
      <c r="Y633" s="97"/>
      <c r="Z633" s="77"/>
    </row>
    <row r="634" spans="1:26" x14ac:dyDescent="0.3">
      <c r="A634" s="47">
        <v>575</v>
      </c>
      <c r="B634" s="73" t="s">
        <v>76</v>
      </c>
      <c r="C634" s="125" t="s">
        <v>804</v>
      </c>
      <c r="D634" s="73" t="s">
        <v>73</v>
      </c>
      <c r="E634" s="73" t="s">
        <v>81</v>
      </c>
      <c r="F634" s="73" t="s">
        <v>81</v>
      </c>
      <c r="G634" s="90" t="s">
        <v>987</v>
      </c>
      <c r="H634" s="94" t="s">
        <v>73</v>
      </c>
      <c r="I634" s="82" t="s">
        <v>72</v>
      </c>
      <c r="J634" s="74" t="s">
        <v>989</v>
      </c>
      <c r="K634" s="74" t="s">
        <v>989</v>
      </c>
      <c r="L634" s="93" t="str">
        <f t="shared" si="36"/>
        <v>Non Lead</v>
      </c>
      <c r="M634" s="109"/>
      <c r="N634" s="73"/>
      <c r="O634" s="73"/>
      <c r="P634" s="73"/>
      <c r="Q634" s="72"/>
      <c r="R634" s="73"/>
      <c r="S634" s="98" t="str">
        <f>IF(OR(B634="",$C$3="",$G$3=""),"ERROR",IF(AND(B634='Dropdown Answer Key'!$B$12,OR(E634="Lead",E634="U, May have L",E634="COM",E634="")),"Lead",IF(AND(B634='Dropdown Answer Key'!$B$12,OR(AND(E634="GALV",H634="Y"),AND(E634="GALV",H634="UN"),AND(E634="GALV",H634=""))),"GRR",IF(AND(B634='Dropdown Answer Key'!$B$12,E634="Unknown"),"Unknown SL",IF(AND(B634='Dropdown Answer Key'!$B$13,OR(F634="Lead",F634="U, May have L",F634="COM",F634="")),"Lead",IF(AND(B634='Dropdown Answer Key'!$B$13,OR(AND(F634="GALV",H634="Y"),AND(F634="GALV",H634="UN"),AND(F634="GALV",H634=""))),"GRR",IF(AND(B634='Dropdown Answer Key'!$B$13,F634="Unknown"),"Unknown SL",IF(AND(B634='Dropdown Answer Key'!$B$14,OR(E634="Lead",E634="U, May have L",E634="COM",E634="")),"Lead",IF(AND(B634='Dropdown Answer Key'!$B$14,OR(F634="Lead",F634="U, May have L",F634="COM",F634="")),"Lead",IF(AND(B634='Dropdown Answer Key'!$B$14,OR(AND(E634="GALV",H634="Y"),AND(E634="GALV",H634="UN"),AND(E634="GALV",H634=""),AND(F634="GALV",H634="Y"),AND(F634="GALV",H634="UN"),AND(F634="GALV",H634=""),AND(F634="GALV",I634="Y"),AND(F634="GALV",I634="UN"),AND(F634="GALV",I634=""))),"GRR",IF(AND(B634='Dropdown Answer Key'!$B$14,OR(E634="Unknown",F634="Unknown")),"Unknown SL","Non Lead")))))))))))</f>
        <v>Non Lead</v>
      </c>
      <c r="T634" s="75" t="str">
        <f>IF(OR(M634="",Q634="",S634="ERROR"),"BLANK",IF((AND(M634='Dropdown Answer Key'!$B$25,OR('Service Line Inventory'!S634="Lead",S634="Unknown SL"))),"Tier 1",IF(AND('Service Line Inventory'!M634='Dropdown Answer Key'!$B$26,OR('Service Line Inventory'!S634="Lead",S634="Unknown SL")),"Tier 2",IF(AND('Service Line Inventory'!M634='Dropdown Answer Key'!$B$27,OR('Service Line Inventory'!S634="Lead",S634="Unknown SL")),"Tier 2",IF('Service Line Inventory'!S634="GRR","Tier 3",IF((AND('Service Line Inventory'!M634='Dropdown Answer Key'!$B$25,'Service Line Inventory'!Q634='Dropdown Answer Key'!$M$25,O634='Dropdown Answer Key'!$G$27,'Service Line Inventory'!P634='Dropdown Answer Key'!$J$27,S634="Non Lead")),"Tier 4",IF((AND('Service Line Inventory'!M634='Dropdown Answer Key'!$B$25,'Service Line Inventory'!Q634='Dropdown Answer Key'!$M$25,O634='Dropdown Answer Key'!$G$27,S634="Non Lead")),"Tier 4",IF((AND('Service Line Inventory'!M634='Dropdown Answer Key'!$B$25,'Service Line Inventory'!Q634='Dropdown Answer Key'!$M$25,'Service Line Inventory'!P634='Dropdown Answer Key'!$J$27,S634="Non Lead")),"Tier 4","Tier 5"))))))))</f>
        <v>BLANK</v>
      </c>
      <c r="U634" s="101" t="str">
        <f t="shared" si="37"/>
        <v>NO</v>
      </c>
      <c r="V634" s="75" t="str">
        <f t="shared" si="38"/>
        <v>NO</v>
      </c>
      <c r="W634" s="75" t="str">
        <f t="shared" si="39"/>
        <v>NO</v>
      </c>
      <c r="X634" s="107"/>
      <c r="Y634" s="76"/>
      <c r="Z634" s="77"/>
    </row>
    <row r="635" spans="1:26" x14ac:dyDescent="0.3">
      <c r="A635" s="47">
        <v>590</v>
      </c>
      <c r="B635" s="73" t="s">
        <v>76</v>
      </c>
      <c r="C635" s="125" t="s">
        <v>805</v>
      </c>
      <c r="D635" s="73" t="s">
        <v>73</v>
      </c>
      <c r="E635" s="73" t="s">
        <v>81</v>
      </c>
      <c r="F635" s="73" t="s">
        <v>81</v>
      </c>
      <c r="G635" s="90" t="s">
        <v>987</v>
      </c>
      <c r="H635" s="94" t="s">
        <v>73</v>
      </c>
      <c r="I635" s="82" t="s">
        <v>72</v>
      </c>
      <c r="J635" s="74" t="s">
        <v>989</v>
      </c>
      <c r="K635" s="74" t="s">
        <v>989</v>
      </c>
      <c r="L635" s="94" t="str">
        <f t="shared" si="36"/>
        <v>Non Lead</v>
      </c>
      <c r="M635" s="110"/>
      <c r="N635" s="82"/>
      <c r="O635" s="82"/>
      <c r="P635" s="82"/>
      <c r="Q635" s="81"/>
      <c r="R635" s="82"/>
      <c r="S635" s="113" t="str">
        <f>IF(OR(B635="",$C$3="",$G$3=""),"ERROR",IF(AND(B635='Dropdown Answer Key'!$B$12,OR(E635="Lead",E635="U, May have L",E635="COM",E635="")),"Lead",IF(AND(B635='Dropdown Answer Key'!$B$12,OR(AND(E635="GALV",H635="Y"),AND(E635="GALV",H635="UN"),AND(E635="GALV",H635=""))),"GRR",IF(AND(B635='Dropdown Answer Key'!$B$12,E635="Unknown"),"Unknown SL",IF(AND(B635='Dropdown Answer Key'!$B$13,OR(F635="Lead",F635="U, May have L",F635="COM",F635="")),"Lead",IF(AND(B635='Dropdown Answer Key'!$B$13,OR(AND(F635="GALV",H635="Y"),AND(F635="GALV",H635="UN"),AND(F635="GALV",H635=""))),"GRR",IF(AND(B635='Dropdown Answer Key'!$B$13,F635="Unknown"),"Unknown SL",IF(AND(B635='Dropdown Answer Key'!$B$14,OR(E635="Lead",E635="U, May have L",E635="COM",E635="")),"Lead",IF(AND(B635='Dropdown Answer Key'!$B$14,OR(F635="Lead",F635="U, May have L",F635="COM",F635="")),"Lead",IF(AND(B635='Dropdown Answer Key'!$B$14,OR(AND(E635="GALV",H635="Y"),AND(E635="GALV",H635="UN"),AND(E635="GALV",H635=""),AND(F635="GALV",H635="Y"),AND(F635="GALV",H635="UN"),AND(F635="GALV",H635=""),AND(F635="GALV",I635="Y"),AND(F635="GALV",I635="UN"),AND(F635="GALV",I635=""))),"GRR",IF(AND(B635='Dropdown Answer Key'!$B$14,OR(E635="Unknown",F635="Unknown")),"Unknown SL","Non Lead")))))))))))</f>
        <v>Non Lead</v>
      </c>
      <c r="T635" s="114" t="str">
        <f>IF(OR(M635="",Q635="",S635="ERROR"),"BLANK",IF((AND(M635='Dropdown Answer Key'!$B$25,OR('Service Line Inventory'!S635="Lead",S635="Unknown SL"))),"Tier 1",IF(AND('Service Line Inventory'!M635='Dropdown Answer Key'!$B$26,OR('Service Line Inventory'!S635="Lead",S635="Unknown SL")),"Tier 2",IF(AND('Service Line Inventory'!M635='Dropdown Answer Key'!$B$27,OR('Service Line Inventory'!S635="Lead",S635="Unknown SL")),"Tier 2",IF('Service Line Inventory'!S635="GRR","Tier 3",IF((AND('Service Line Inventory'!M635='Dropdown Answer Key'!$B$25,'Service Line Inventory'!Q635='Dropdown Answer Key'!$M$25,O635='Dropdown Answer Key'!$G$27,'Service Line Inventory'!P635='Dropdown Answer Key'!$J$27,S635="Non Lead")),"Tier 4",IF((AND('Service Line Inventory'!M635='Dropdown Answer Key'!$B$25,'Service Line Inventory'!Q635='Dropdown Answer Key'!$M$25,O635='Dropdown Answer Key'!$G$27,S635="Non Lead")),"Tier 4",IF((AND('Service Line Inventory'!M635='Dropdown Answer Key'!$B$25,'Service Line Inventory'!Q635='Dropdown Answer Key'!$M$25,'Service Line Inventory'!P635='Dropdown Answer Key'!$J$27,S635="Non Lead")),"Tier 4","Tier 5"))))))))</f>
        <v>BLANK</v>
      </c>
      <c r="U635" s="115" t="str">
        <f t="shared" si="37"/>
        <v>NO</v>
      </c>
      <c r="V635" s="114" t="str">
        <f t="shared" si="38"/>
        <v>NO</v>
      </c>
      <c r="W635" s="114" t="str">
        <f t="shared" si="39"/>
        <v>NO</v>
      </c>
      <c r="X635" s="108"/>
      <c r="Y635" s="97"/>
      <c r="Z635" s="77"/>
    </row>
    <row r="636" spans="1:26" x14ac:dyDescent="0.3">
      <c r="A636" s="47">
        <v>600</v>
      </c>
      <c r="B636" s="73" t="s">
        <v>76</v>
      </c>
      <c r="C636" s="125" t="s">
        <v>806</v>
      </c>
      <c r="D636" s="73" t="s">
        <v>73</v>
      </c>
      <c r="E636" s="73" t="s">
        <v>81</v>
      </c>
      <c r="F636" s="73" t="s">
        <v>81</v>
      </c>
      <c r="G636" s="90" t="s">
        <v>987</v>
      </c>
      <c r="H636" s="94" t="s">
        <v>73</v>
      </c>
      <c r="I636" s="82" t="s">
        <v>72</v>
      </c>
      <c r="J636" s="74" t="s">
        <v>989</v>
      </c>
      <c r="K636" s="74" t="s">
        <v>989</v>
      </c>
      <c r="L636" s="93" t="str">
        <f t="shared" si="36"/>
        <v>Non Lead</v>
      </c>
      <c r="M636" s="109"/>
      <c r="N636" s="73"/>
      <c r="O636" s="73"/>
      <c r="P636" s="73"/>
      <c r="Q636" s="72"/>
      <c r="R636" s="73"/>
      <c r="S636" s="98" t="str">
        <f>IF(OR(B636="",$C$3="",$G$3=""),"ERROR",IF(AND(B636='Dropdown Answer Key'!$B$12,OR(E636="Lead",E636="U, May have L",E636="COM",E636="")),"Lead",IF(AND(B636='Dropdown Answer Key'!$B$12,OR(AND(E636="GALV",H636="Y"),AND(E636="GALV",H636="UN"),AND(E636="GALV",H636=""))),"GRR",IF(AND(B636='Dropdown Answer Key'!$B$12,E636="Unknown"),"Unknown SL",IF(AND(B636='Dropdown Answer Key'!$B$13,OR(F636="Lead",F636="U, May have L",F636="COM",F636="")),"Lead",IF(AND(B636='Dropdown Answer Key'!$B$13,OR(AND(F636="GALV",H636="Y"),AND(F636="GALV",H636="UN"),AND(F636="GALV",H636=""))),"GRR",IF(AND(B636='Dropdown Answer Key'!$B$13,F636="Unknown"),"Unknown SL",IF(AND(B636='Dropdown Answer Key'!$B$14,OR(E636="Lead",E636="U, May have L",E636="COM",E636="")),"Lead",IF(AND(B636='Dropdown Answer Key'!$B$14,OR(F636="Lead",F636="U, May have L",F636="COM",F636="")),"Lead",IF(AND(B636='Dropdown Answer Key'!$B$14,OR(AND(E636="GALV",H636="Y"),AND(E636="GALV",H636="UN"),AND(E636="GALV",H636=""),AND(F636="GALV",H636="Y"),AND(F636="GALV",H636="UN"),AND(F636="GALV",H636=""),AND(F636="GALV",I636="Y"),AND(F636="GALV",I636="UN"),AND(F636="GALV",I636=""))),"GRR",IF(AND(B636='Dropdown Answer Key'!$B$14,OR(E636="Unknown",F636="Unknown")),"Unknown SL","Non Lead")))))))))))</f>
        <v>Non Lead</v>
      </c>
      <c r="T636" s="75" t="str">
        <f>IF(OR(M636="",Q636="",S636="ERROR"),"BLANK",IF((AND(M636='Dropdown Answer Key'!$B$25,OR('Service Line Inventory'!S636="Lead",S636="Unknown SL"))),"Tier 1",IF(AND('Service Line Inventory'!M636='Dropdown Answer Key'!$B$26,OR('Service Line Inventory'!S636="Lead",S636="Unknown SL")),"Tier 2",IF(AND('Service Line Inventory'!M636='Dropdown Answer Key'!$B$27,OR('Service Line Inventory'!S636="Lead",S636="Unknown SL")),"Tier 2",IF('Service Line Inventory'!S636="GRR","Tier 3",IF((AND('Service Line Inventory'!M636='Dropdown Answer Key'!$B$25,'Service Line Inventory'!Q636='Dropdown Answer Key'!$M$25,O636='Dropdown Answer Key'!$G$27,'Service Line Inventory'!P636='Dropdown Answer Key'!$J$27,S636="Non Lead")),"Tier 4",IF((AND('Service Line Inventory'!M636='Dropdown Answer Key'!$B$25,'Service Line Inventory'!Q636='Dropdown Answer Key'!$M$25,O636='Dropdown Answer Key'!$G$27,S636="Non Lead")),"Tier 4",IF((AND('Service Line Inventory'!M636='Dropdown Answer Key'!$B$25,'Service Line Inventory'!Q636='Dropdown Answer Key'!$M$25,'Service Line Inventory'!P636='Dropdown Answer Key'!$J$27,S636="Non Lead")),"Tier 4","Tier 5"))))))))</f>
        <v>BLANK</v>
      </c>
      <c r="U636" s="101" t="str">
        <f t="shared" si="37"/>
        <v>NO</v>
      </c>
      <c r="V636" s="75" t="str">
        <f t="shared" si="38"/>
        <v>NO</v>
      </c>
      <c r="W636" s="75" t="str">
        <f t="shared" si="39"/>
        <v>NO</v>
      </c>
      <c r="X636" s="107"/>
      <c r="Y636" s="76"/>
      <c r="Z636" s="77"/>
    </row>
    <row r="637" spans="1:26" x14ac:dyDescent="0.3">
      <c r="A637" s="47">
        <v>610</v>
      </c>
      <c r="B637" s="73" t="s">
        <v>76</v>
      </c>
      <c r="C637" s="125" t="s">
        <v>807</v>
      </c>
      <c r="D637" s="73" t="s">
        <v>73</v>
      </c>
      <c r="E637" s="73" t="s">
        <v>81</v>
      </c>
      <c r="F637" s="73" t="s">
        <v>81</v>
      </c>
      <c r="G637" s="90" t="s">
        <v>987</v>
      </c>
      <c r="H637" s="94" t="s">
        <v>73</v>
      </c>
      <c r="I637" s="82" t="s">
        <v>72</v>
      </c>
      <c r="J637" s="74" t="s">
        <v>989</v>
      </c>
      <c r="K637" s="74" t="s">
        <v>989</v>
      </c>
      <c r="L637" s="94" t="str">
        <f t="shared" si="36"/>
        <v>Non Lead</v>
      </c>
      <c r="M637" s="110"/>
      <c r="N637" s="82"/>
      <c r="O637" s="82"/>
      <c r="P637" s="82"/>
      <c r="Q637" s="81"/>
      <c r="R637" s="82"/>
      <c r="S637" s="113" t="str">
        <f>IF(OR(B637="",$C$3="",$G$3=""),"ERROR",IF(AND(B637='Dropdown Answer Key'!$B$12,OR(E637="Lead",E637="U, May have L",E637="COM",E637="")),"Lead",IF(AND(B637='Dropdown Answer Key'!$B$12,OR(AND(E637="GALV",H637="Y"),AND(E637="GALV",H637="UN"),AND(E637="GALV",H637=""))),"GRR",IF(AND(B637='Dropdown Answer Key'!$B$12,E637="Unknown"),"Unknown SL",IF(AND(B637='Dropdown Answer Key'!$B$13,OR(F637="Lead",F637="U, May have L",F637="COM",F637="")),"Lead",IF(AND(B637='Dropdown Answer Key'!$B$13,OR(AND(F637="GALV",H637="Y"),AND(F637="GALV",H637="UN"),AND(F637="GALV",H637=""))),"GRR",IF(AND(B637='Dropdown Answer Key'!$B$13,F637="Unknown"),"Unknown SL",IF(AND(B637='Dropdown Answer Key'!$B$14,OR(E637="Lead",E637="U, May have L",E637="COM",E637="")),"Lead",IF(AND(B637='Dropdown Answer Key'!$B$14,OR(F637="Lead",F637="U, May have L",F637="COM",F637="")),"Lead",IF(AND(B637='Dropdown Answer Key'!$B$14,OR(AND(E637="GALV",H637="Y"),AND(E637="GALV",H637="UN"),AND(E637="GALV",H637=""),AND(F637="GALV",H637="Y"),AND(F637="GALV",H637="UN"),AND(F637="GALV",H637=""),AND(F637="GALV",I637="Y"),AND(F637="GALV",I637="UN"),AND(F637="GALV",I637=""))),"GRR",IF(AND(B637='Dropdown Answer Key'!$B$14,OR(E637="Unknown",F637="Unknown")),"Unknown SL","Non Lead")))))))))))</f>
        <v>Non Lead</v>
      </c>
      <c r="T637" s="114" t="str">
        <f>IF(OR(M637="",Q637="",S637="ERROR"),"BLANK",IF((AND(M637='Dropdown Answer Key'!$B$25,OR('Service Line Inventory'!S637="Lead",S637="Unknown SL"))),"Tier 1",IF(AND('Service Line Inventory'!M637='Dropdown Answer Key'!$B$26,OR('Service Line Inventory'!S637="Lead",S637="Unknown SL")),"Tier 2",IF(AND('Service Line Inventory'!M637='Dropdown Answer Key'!$B$27,OR('Service Line Inventory'!S637="Lead",S637="Unknown SL")),"Tier 2",IF('Service Line Inventory'!S637="GRR","Tier 3",IF((AND('Service Line Inventory'!M637='Dropdown Answer Key'!$B$25,'Service Line Inventory'!Q637='Dropdown Answer Key'!$M$25,O637='Dropdown Answer Key'!$G$27,'Service Line Inventory'!P637='Dropdown Answer Key'!$J$27,S637="Non Lead")),"Tier 4",IF((AND('Service Line Inventory'!M637='Dropdown Answer Key'!$B$25,'Service Line Inventory'!Q637='Dropdown Answer Key'!$M$25,O637='Dropdown Answer Key'!$G$27,S637="Non Lead")),"Tier 4",IF((AND('Service Line Inventory'!M637='Dropdown Answer Key'!$B$25,'Service Line Inventory'!Q637='Dropdown Answer Key'!$M$25,'Service Line Inventory'!P637='Dropdown Answer Key'!$J$27,S637="Non Lead")),"Tier 4","Tier 5"))))))))</f>
        <v>BLANK</v>
      </c>
      <c r="U637" s="115" t="str">
        <f t="shared" si="37"/>
        <v>NO</v>
      </c>
      <c r="V637" s="114" t="str">
        <f t="shared" si="38"/>
        <v>NO</v>
      </c>
      <c r="W637" s="114" t="str">
        <f t="shared" si="39"/>
        <v>NO</v>
      </c>
      <c r="X637" s="108"/>
      <c r="Y637" s="97"/>
      <c r="Z637" s="77"/>
    </row>
    <row r="638" spans="1:26" x14ac:dyDescent="0.3">
      <c r="A638" s="47">
        <v>620</v>
      </c>
      <c r="B638" s="73" t="s">
        <v>76</v>
      </c>
      <c r="C638" s="125" t="s">
        <v>808</v>
      </c>
      <c r="D638" s="73" t="s">
        <v>73</v>
      </c>
      <c r="E638" s="73" t="s">
        <v>81</v>
      </c>
      <c r="F638" s="73" t="s">
        <v>81</v>
      </c>
      <c r="G638" s="90" t="s">
        <v>987</v>
      </c>
      <c r="H638" s="94" t="s">
        <v>73</v>
      </c>
      <c r="I638" s="82" t="s">
        <v>72</v>
      </c>
      <c r="J638" s="74" t="s">
        <v>989</v>
      </c>
      <c r="K638" s="74" t="s">
        <v>989</v>
      </c>
      <c r="L638" s="93" t="str">
        <f t="shared" si="36"/>
        <v>Non Lead</v>
      </c>
      <c r="M638" s="109"/>
      <c r="N638" s="73"/>
      <c r="O638" s="73"/>
      <c r="P638" s="73"/>
      <c r="Q638" s="72"/>
      <c r="R638" s="73"/>
      <c r="S638" s="98" t="str">
        <f>IF(OR(B638="",$C$3="",$G$3=""),"ERROR",IF(AND(B638='Dropdown Answer Key'!$B$12,OR(E638="Lead",E638="U, May have L",E638="COM",E638="")),"Lead",IF(AND(B638='Dropdown Answer Key'!$B$12,OR(AND(E638="GALV",H638="Y"),AND(E638="GALV",H638="UN"),AND(E638="GALV",H638=""))),"GRR",IF(AND(B638='Dropdown Answer Key'!$B$12,E638="Unknown"),"Unknown SL",IF(AND(B638='Dropdown Answer Key'!$B$13,OR(F638="Lead",F638="U, May have L",F638="COM",F638="")),"Lead",IF(AND(B638='Dropdown Answer Key'!$B$13,OR(AND(F638="GALV",H638="Y"),AND(F638="GALV",H638="UN"),AND(F638="GALV",H638=""))),"GRR",IF(AND(B638='Dropdown Answer Key'!$B$13,F638="Unknown"),"Unknown SL",IF(AND(B638='Dropdown Answer Key'!$B$14,OR(E638="Lead",E638="U, May have L",E638="COM",E638="")),"Lead",IF(AND(B638='Dropdown Answer Key'!$B$14,OR(F638="Lead",F638="U, May have L",F638="COM",F638="")),"Lead",IF(AND(B638='Dropdown Answer Key'!$B$14,OR(AND(E638="GALV",H638="Y"),AND(E638="GALV",H638="UN"),AND(E638="GALV",H638=""),AND(F638="GALV",H638="Y"),AND(F638="GALV",H638="UN"),AND(F638="GALV",H638=""),AND(F638="GALV",I638="Y"),AND(F638="GALV",I638="UN"),AND(F638="GALV",I638=""))),"GRR",IF(AND(B638='Dropdown Answer Key'!$B$14,OR(E638="Unknown",F638="Unknown")),"Unknown SL","Non Lead")))))))))))</f>
        <v>Non Lead</v>
      </c>
      <c r="T638" s="75" t="str">
        <f>IF(OR(M638="",Q638="",S638="ERROR"),"BLANK",IF((AND(M638='Dropdown Answer Key'!$B$25,OR('Service Line Inventory'!S638="Lead",S638="Unknown SL"))),"Tier 1",IF(AND('Service Line Inventory'!M638='Dropdown Answer Key'!$B$26,OR('Service Line Inventory'!S638="Lead",S638="Unknown SL")),"Tier 2",IF(AND('Service Line Inventory'!M638='Dropdown Answer Key'!$B$27,OR('Service Line Inventory'!S638="Lead",S638="Unknown SL")),"Tier 2",IF('Service Line Inventory'!S638="GRR","Tier 3",IF((AND('Service Line Inventory'!M638='Dropdown Answer Key'!$B$25,'Service Line Inventory'!Q638='Dropdown Answer Key'!$M$25,O638='Dropdown Answer Key'!$G$27,'Service Line Inventory'!P638='Dropdown Answer Key'!$J$27,S638="Non Lead")),"Tier 4",IF((AND('Service Line Inventory'!M638='Dropdown Answer Key'!$B$25,'Service Line Inventory'!Q638='Dropdown Answer Key'!$M$25,O638='Dropdown Answer Key'!$G$27,S638="Non Lead")),"Tier 4",IF((AND('Service Line Inventory'!M638='Dropdown Answer Key'!$B$25,'Service Line Inventory'!Q638='Dropdown Answer Key'!$M$25,'Service Line Inventory'!P638='Dropdown Answer Key'!$J$27,S638="Non Lead")),"Tier 4","Tier 5"))))))))</f>
        <v>BLANK</v>
      </c>
      <c r="U638" s="101" t="str">
        <f t="shared" si="37"/>
        <v>NO</v>
      </c>
      <c r="V638" s="75" t="str">
        <f t="shared" si="38"/>
        <v>NO</v>
      </c>
      <c r="W638" s="75" t="str">
        <f t="shared" si="39"/>
        <v>NO</v>
      </c>
      <c r="X638" s="107"/>
      <c r="Y638" s="76"/>
      <c r="Z638" s="77"/>
    </row>
    <row r="639" spans="1:26" x14ac:dyDescent="0.3">
      <c r="A639" s="47">
        <v>630</v>
      </c>
      <c r="B639" s="73" t="s">
        <v>76</v>
      </c>
      <c r="C639" s="125" t="s">
        <v>809</v>
      </c>
      <c r="D639" s="73" t="s">
        <v>73</v>
      </c>
      <c r="E639" s="73" t="s">
        <v>81</v>
      </c>
      <c r="F639" s="73" t="s">
        <v>81</v>
      </c>
      <c r="G639" s="90" t="s">
        <v>987</v>
      </c>
      <c r="H639" s="94" t="s">
        <v>73</v>
      </c>
      <c r="I639" s="82" t="s">
        <v>72</v>
      </c>
      <c r="J639" s="74" t="s">
        <v>989</v>
      </c>
      <c r="K639" s="74" t="s">
        <v>989</v>
      </c>
      <c r="L639" s="94" t="str">
        <f t="shared" si="36"/>
        <v>Non Lead</v>
      </c>
      <c r="M639" s="110"/>
      <c r="N639" s="82"/>
      <c r="O639" s="82"/>
      <c r="P639" s="82"/>
      <c r="Q639" s="81"/>
      <c r="R639" s="82"/>
      <c r="S639" s="113" t="str">
        <f>IF(OR(B639="",$C$3="",$G$3=""),"ERROR",IF(AND(B639='Dropdown Answer Key'!$B$12,OR(E639="Lead",E639="U, May have L",E639="COM",E639="")),"Lead",IF(AND(B639='Dropdown Answer Key'!$B$12,OR(AND(E639="GALV",H639="Y"),AND(E639="GALV",H639="UN"),AND(E639="GALV",H639=""))),"GRR",IF(AND(B639='Dropdown Answer Key'!$B$12,E639="Unknown"),"Unknown SL",IF(AND(B639='Dropdown Answer Key'!$B$13,OR(F639="Lead",F639="U, May have L",F639="COM",F639="")),"Lead",IF(AND(B639='Dropdown Answer Key'!$B$13,OR(AND(F639="GALV",H639="Y"),AND(F639="GALV",H639="UN"),AND(F639="GALV",H639=""))),"GRR",IF(AND(B639='Dropdown Answer Key'!$B$13,F639="Unknown"),"Unknown SL",IF(AND(B639='Dropdown Answer Key'!$B$14,OR(E639="Lead",E639="U, May have L",E639="COM",E639="")),"Lead",IF(AND(B639='Dropdown Answer Key'!$B$14,OR(F639="Lead",F639="U, May have L",F639="COM",F639="")),"Lead",IF(AND(B639='Dropdown Answer Key'!$B$14,OR(AND(E639="GALV",H639="Y"),AND(E639="GALV",H639="UN"),AND(E639="GALV",H639=""),AND(F639="GALV",H639="Y"),AND(F639="GALV",H639="UN"),AND(F639="GALV",H639=""),AND(F639="GALV",I639="Y"),AND(F639="GALV",I639="UN"),AND(F639="GALV",I639=""))),"GRR",IF(AND(B639='Dropdown Answer Key'!$B$14,OR(E639="Unknown",F639="Unknown")),"Unknown SL","Non Lead")))))))))))</f>
        <v>Non Lead</v>
      </c>
      <c r="T639" s="114" t="str">
        <f>IF(OR(M639="",Q639="",S639="ERROR"),"BLANK",IF((AND(M639='Dropdown Answer Key'!$B$25,OR('Service Line Inventory'!S639="Lead",S639="Unknown SL"))),"Tier 1",IF(AND('Service Line Inventory'!M639='Dropdown Answer Key'!$B$26,OR('Service Line Inventory'!S639="Lead",S639="Unknown SL")),"Tier 2",IF(AND('Service Line Inventory'!M639='Dropdown Answer Key'!$B$27,OR('Service Line Inventory'!S639="Lead",S639="Unknown SL")),"Tier 2",IF('Service Line Inventory'!S639="GRR","Tier 3",IF((AND('Service Line Inventory'!M639='Dropdown Answer Key'!$B$25,'Service Line Inventory'!Q639='Dropdown Answer Key'!$M$25,O639='Dropdown Answer Key'!$G$27,'Service Line Inventory'!P639='Dropdown Answer Key'!$J$27,S639="Non Lead")),"Tier 4",IF((AND('Service Line Inventory'!M639='Dropdown Answer Key'!$B$25,'Service Line Inventory'!Q639='Dropdown Answer Key'!$M$25,O639='Dropdown Answer Key'!$G$27,S639="Non Lead")),"Tier 4",IF((AND('Service Line Inventory'!M639='Dropdown Answer Key'!$B$25,'Service Line Inventory'!Q639='Dropdown Answer Key'!$M$25,'Service Line Inventory'!P639='Dropdown Answer Key'!$J$27,S639="Non Lead")),"Tier 4","Tier 5"))))))))</f>
        <v>BLANK</v>
      </c>
      <c r="U639" s="115" t="str">
        <f t="shared" si="37"/>
        <v>NO</v>
      </c>
      <c r="V639" s="114" t="str">
        <f t="shared" si="38"/>
        <v>NO</v>
      </c>
      <c r="W639" s="114" t="str">
        <f t="shared" si="39"/>
        <v>NO</v>
      </c>
      <c r="X639" s="108"/>
      <c r="Y639" s="97"/>
      <c r="Z639" s="77"/>
    </row>
    <row r="640" spans="1:26" x14ac:dyDescent="0.3">
      <c r="A640" s="47">
        <v>632</v>
      </c>
      <c r="B640" s="73" t="s">
        <v>76</v>
      </c>
      <c r="C640" s="125" t="s">
        <v>810</v>
      </c>
      <c r="D640" s="73" t="s">
        <v>73</v>
      </c>
      <c r="E640" s="73" t="s">
        <v>81</v>
      </c>
      <c r="F640" s="73" t="s">
        <v>81</v>
      </c>
      <c r="G640" s="90" t="s">
        <v>987</v>
      </c>
      <c r="H640" s="94" t="s">
        <v>73</v>
      </c>
      <c r="I640" s="82" t="s">
        <v>72</v>
      </c>
      <c r="J640" s="74" t="s">
        <v>989</v>
      </c>
      <c r="K640" s="74" t="s">
        <v>989</v>
      </c>
      <c r="L640" s="93" t="str">
        <f t="shared" si="36"/>
        <v>Non Lead</v>
      </c>
      <c r="M640" s="109"/>
      <c r="N640" s="73"/>
      <c r="O640" s="73"/>
      <c r="P640" s="73"/>
      <c r="Q640" s="72"/>
      <c r="R640" s="73"/>
      <c r="S640" s="98" t="str">
        <f>IF(OR(B640="",$C$3="",$G$3=""),"ERROR",IF(AND(B640='Dropdown Answer Key'!$B$12,OR(E640="Lead",E640="U, May have L",E640="COM",E640="")),"Lead",IF(AND(B640='Dropdown Answer Key'!$B$12,OR(AND(E640="GALV",H640="Y"),AND(E640="GALV",H640="UN"),AND(E640="GALV",H640=""))),"GRR",IF(AND(B640='Dropdown Answer Key'!$B$12,E640="Unknown"),"Unknown SL",IF(AND(B640='Dropdown Answer Key'!$B$13,OR(F640="Lead",F640="U, May have L",F640="COM",F640="")),"Lead",IF(AND(B640='Dropdown Answer Key'!$B$13,OR(AND(F640="GALV",H640="Y"),AND(F640="GALV",H640="UN"),AND(F640="GALV",H640=""))),"GRR",IF(AND(B640='Dropdown Answer Key'!$B$13,F640="Unknown"),"Unknown SL",IF(AND(B640='Dropdown Answer Key'!$B$14,OR(E640="Lead",E640="U, May have L",E640="COM",E640="")),"Lead",IF(AND(B640='Dropdown Answer Key'!$B$14,OR(F640="Lead",F640="U, May have L",F640="COM",F640="")),"Lead",IF(AND(B640='Dropdown Answer Key'!$B$14,OR(AND(E640="GALV",H640="Y"),AND(E640="GALV",H640="UN"),AND(E640="GALV",H640=""),AND(F640="GALV",H640="Y"),AND(F640="GALV",H640="UN"),AND(F640="GALV",H640=""),AND(F640="GALV",I640="Y"),AND(F640="GALV",I640="UN"),AND(F640="GALV",I640=""))),"GRR",IF(AND(B640='Dropdown Answer Key'!$B$14,OR(E640="Unknown",F640="Unknown")),"Unknown SL","Non Lead")))))))))))</f>
        <v>Non Lead</v>
      </c>
      <c r="T640" s="75" t="str">
        <f>IF(OR(M640="",Q640="",S640="ERROR"),"BLANK",IF((AND(M640='Dropdown Answer Key'!$B$25,OR('Service Line Inventory'!S640="Lead",S640="Unknown SL"))),"Tier 1",IF(AND('Service Line Inventory'!M640='Dropdown Answer Key'!$B$26,OR('Service Line Inventory'!S640="Lead",S640="Unknown SL")),"Tier 2",IF(AND('Service Line Inventory'!M640='Dropdown Answer Key'!$B$27,OR('Service Line Inventory'!S640="Lead",S640="Unknown SL")),"Tier 2",IF('Service Line Inventory'!S640="GRR","Tier 3",IF((AND('Service Line Inventory'!M640='Dropdown Answer Key'!$B$25,'Service Line Inventory'!Q640='Dropdown Answer Key'!$M$25,O640='Dropdown Answer Key'!$G$27,'Service Line Inventory'!P640='Dropdown Answer Key'!$J$27,S640="Non Lead")),"Tier 4",IF((AND('Service Line Inventory'!M640='Dropdown Answer Key'!$B$25,'Service Line Inventory'!Q640='Dropdown Answer Key'!$M$25,O640='Dropdown Answer Key'!$G$27,S640="Non Lead")),"Tier 4",IF((AND('Service Line Inventory'!M640='Dropdown Answer Key'!$B$25,'Service Line Inventory'!Q640='Dropdown Answer Key'!$M$25,'Service Line Inventory'!P640='Dropdown Answer Key'!$J$27,S640="Non Lead")),"Tier 4","Tier 5"))))))))</f>
        <v>BLANK</v>
      </c>
      <c r="U640" s="101" t="str">
        <f t="shared" si="37"/>
        <v>NO</v>
      </c>
      <c r="V640" s="75" t="str">
        <f t="shared" si="38"/>
        <v>NO</v>
      </c>
      <c r="W640" s="75" t="str">
        <f t="shared" si="39"/>
        <v>NO</v>
      </c>
      <c r="X640" s="107"/>
      <c r="Y640" s="76"/>
      <c r="Z640" s="77"/>
    </row>
    <row r="641" spans="1:26" x14ac:dyDescent="0.3">
      <c r="A641" s="47">
        <v>635</v>
      </c>
      <c r="B641" s="73" t="s">
        <v>76</v>
      </c>
      <c r="C641" s="125" t="s">
        <v>811</v>
      </c>
      <c r="D641" s="73" t="s">
        <v>73</v>
      </c>
      <c r="E641" s="73" t="s">
        <v>81</v>
      </c>
      <c r="F641" s="73" t="s">
        <v>81</v>
      </c>
      <c r="G641" s="90" t="s">
        <v>987</v>
      </c>
      <c r="H641" s="94" t="s">
        <v>73</v>
      </c>
      <c r="I641" s="82" t="s">
        <v>72</v>
      </c>
      <c r="J641" s="74" t="s">
        <v>989</v>
      </c>
      <c r="K641" s="74" t="s">
        <v>989</v>
      </c>
      <c r="L641" s="94" t="str">
        <f t="shared" si="36"/>
        <v>Non Lead</v>
      </c>
      <c r="M641" s="110"/>
      <c r="N641" s="82"/>
      <c r="O641" s="82"/>
      <c r="P641" s="82"/>
      <c r="Q641" s="81"/>
      <c r="R641" s="82"/>
      <c r="S641" s="113" t="str">
        <f>IF(OR(B641="",$C$3="",$G$3=""),"ERROR",IF(AND(B641='Dropdown Answer Key'!$B$12,OR(E641="Lead",E641="U, May have L",E641="COM",E641="")),"Lead",IF(AND(B641='Dropdown Answer Key'!$B$12,OR(AND(E641="GALV",H641="Y"),AND(E641="GALV",H641="UN"),AND(E641="GALV",H641=""))),"GRR",IF(AND(B641='Dropdown Answer Key'!$B$12,E641="Unknown"),"Unknown SL",IF(AND(B641='Dropdown Answer Key'!$B$13,OR(F641="Lead",F641="U, May have L",F641="COM",F641="")),"Lead",IF(AND(B641='Dropdown Answer Key'!$B$13,OR(AND(F641="GALV",H641="Y"),AND(F641="GALV",H641="UN"),AND(F641="GALV",H641=""))),"GRR",IF(AND(B641='Dropdown Answer Key'!$B$13,F641="Unknown"),"Unknown SL",IF(AND(B641='Dropdown Answer Key'!$B$14,OR(E641="Lead",E641="U, May have L",E641="COM",E641="")),"Lead",IF(AND(B641='Dropdown Answer Key'!$B$14,OR(F641="Lead",F641="U, May have L",F641="COM",F641="")),"Lead",IF(AND(B641='Dropdown Answer Key'!$B$14,OR(AND(E641="GALV",H641="Y"),AND(E641="GALV",H641="UN"),AND(E641="GALV",H641=""),AND(F641="GALV",H641="Y"),AND(F641="GALV",H641="UN"),AND(F641="GALV",H641=""),AND(F641="GALV",I641="Y"),AND(F641="GALV",I641="UN"),AND(F641="GALV",I641=""))),"GRR",IF(AND(B641='Dropdown Answer Key'!$B$14,OR(E641="Unknown",F641="Unknown")),"Unknown SL","Non Lead")))))))))))</f>
        <v>Non Lead</v>
      </c>
      <c r="T641" s="114" t="str">
        <f>IF(OR(M641="",Q641="",S641="ERROR"),"BLANK",IF((AND(M641='Dropdown Answer Key'!$B$25,OR('Service Line Inventory'!S641="Lead",S641="Unknown SL"))),"Tier 1",IF(AND('Service Line Inventory'!M641='Dropdown Answer Key'!$B$26,OR('Service Line Inventory'!S641="Lead",S641="Unknown SL")),"Tier 2",IF(AND('Service Line Inventory'!M641='Dropdown Answer Key'!$B$27,OR('Service Line Inventory'!S641="Lead",S641="Unknown SL")),"Tier 2",IF('Service Line Inventory'!S641="GRR","Tier 3",IF((AND('Service Line Inventory'!M641='Dropdown Answer Key'!$B$25,'Service Line Inventory'!Q641='Dropdown Answer Key'!$M$25,O641='Dropdown Answer Key'!$G$27,'Service Line Inventory'!P641='Dropdown Answer Key'!$J$27,S641="Non Lead")),"Tier 4",IF((AND('Service Line Inventory'!M641='Dropdown Answer Key'!$B$25,'Service Line Inventory'!Q641='Dropdown Answer Key'!$M$25,O641='Dropdown Answer Key'!$G$27,S641="Non Lead")),"Tier 4",IF((AND('Service Line Inventory'!M641='Dropdown Answer Key'!$B$25,'Service Line Inventory'!Q641='Dropdown Answer Key'!$M$25,'Service Line Inventory'!P641='Dropdown Answer Key'!$J$27,S641="Non Lead")),"Tier 4","Tier 5"))))))))</f>
        <v>BLANK</v>
      </c>
      <c r="U641" s="115" t="str">
        <f t="shared" si="37"/>
        <v>NO</v>
      </c>
      <c r="V641" s="114" t="str">
        <f t="shared" si="38"/>
        <v>NO</v>
      </c>
      <c r="W641" s="114" t="str">
        <f t="shared" si="39"/>
        <v>NO</v>
      </c>
      <c r="X641" s="108"/>
      <c r="Y641" s="97"/>
      <c r="Z641" s="77"/>
    </row>
    <row r="642" spans="1:26" x14ac:dyDescent="0.3">
      <c r="A642" s="47">
        <v>642</v>
      </c>
      <c r="B642" s="73" t="s">
        <v>76</v>
      </c>
      <c r="C642" s="125" t="s">
        <v>812</v>
      </c>
      <c r="D642" s="73" t="s">
        <v>73</v>
      </c>
      <c r="E642" s="73" t="s">
        <v>81</v>
      </c>
      <c r="F642" s="73" t="s">
        <v>81</v>
      </c>
      <c r="G642" s="90" t="s">
        <v>987</v>
      </c>
      <c r="H642" s="94" t="s">
        <v>73</v>
      </c>
      <c r="I642" s="82" t="s">
        <v>72</v>
      </c>
      <c r="J642" s="74" t="s">
        <v>989</v>
      </c>
      <c r="K642" s="74" t="s">
        <v>989</v>
      </c>
      <c r="L642" s="93" t="str">
        <f t="shared" ref="L642:L705" si="40">S642</f>
        <v>Non Lead</v>
      </c>
      <c r="M642" s="109"/>
      <c r="N642" s="73"/>
      <c r="O642" s="73"/>
      <c r="P642" s="73"/>
      <c r="Q642" s="72"/>
      <c r="R642" s="73"/>
      <c r="S642" s="98" t="str">
        <f>IF(OR(B642="",$C$3="",$G$3=""),"ERROR",IF(AND(B642='Dropdown Answer Key'!$B$12,OR(E642="Lead",E642="U, May have L",E642="COM",E642="")),"Lead",IF(AND(B642='Dropdown Answer Key'!$B$12,OR(AND(E642="GALV",H642="Y"),AND(E642="GALV",H642="UN"),AND(E642="GALV",H642=""))),"GRR",IF(AND(B642='Dropdown Answer Key'!$B$12,E642="Unknown"),"Unknown SL",IF(AND(B642='Dropdown Answer Key'!$B$13,OR(F642="Lead",F642="U, May have L",F642="COM",F642="")),"Lead",IF(AND(B642='Dropdown Answer Key'!$B$13,OR(AND(F642="GALV",H642="Y"),AND(F642="GALV",H642="UN"),AND(F642="GALV",H642=""))),"GRR",IF(AND(B642='Dropdown Answer Key'!$B$13,F642="Unknown"),"Unknown SL",IF(AND(B642='Dropdown Answer Key'!$B$14,OR(E642="Lead",E642="U, May have L",E642="COM",E642="")),"Lead",IF(AND(B642='Dropdown Answer Key'!$B$14,OR(F642="Lead",F642="U, May have L",F642="COM",F642="")),"Lead",IF(AND(B642='Dropdown Answer Key'!$B$14,OR(AND(E642="GALV",H642="Y"),AND(E642="GALV",H642="UN"),AND(E642="GALV",H642=""),AND(F642="GALV",H642="Y"),AND(F642="GALV",H642="UN"),AND(F642="GALV",H642=""),AND(F642="GALV",I642="Y"),AND(F642="GALV",I642="UN"),AND(F642="GALV",I642=""))),"GRR",IF(AND(B642='Dropdown Answer Key'!$B$14,OR(E642="Unknown",F642="Unknown")),"Unknown SL","Non Lead")))))))))))</f>
        <v>Non Lead</v>
      </c>
      <c r="T642" s="75" t="str">
        <f>IF(OR(M642="",Q642="",S642="ERROR"),"BLANK",IF((AND(M642='Dropdown Answer Key'!$B$25,OR('Service Line Inventory'!S642="Lead",S642="Unknown SL"))),"Tier 1",IF(AND('Service Line Inventory'!M642='Dropdown Answer Key'!$B$26,OR('Service Line Inventory'!S642="Lead",S642="Unknown SL")),"Tier 2",IF(AND('Service Line Inventory'!M642='Dropdown Answer Key'!$B$27,OR('Service Line Inventory'!S642="Lead",S642="Unknown SL")),"Tier 2",IF('Service Line Inventory'!S642="GRR","Tier 3",IF((AND('Service Line Inventory'!M642='Dropdown Answer Key'!$B$25,'Service Line Inventory'!Q642='Dropdown Answer Key'!$M$25,O642='Dropdown Answer Key'!$G$27,'Service Line Inventory'!P642='Dropdown Answer Key'!$J$27,S642="Non Lead")),"Tier 4",IF((AND('Service Line Inventory'!M642='Dropdown Answer Key'!$B$25,'Service Line Inventory'!Q642='Dropdown Answer Key'!$M$25,O642='Dropdown Answer Key'!$G$27,S642="Non Lead")),"Tier 4",IF((AND('Service Line Inventory'!M642='Dropdown Answer Key'!$B$25,'Service Line Inventory'!Q642='Dropdown Answer Key'!$M$25,'Service Line Inventory'!P642='Dropdown Answer Key'!$J$27,S642="Non Lead")),"Tier 4","Tier 5"))))))))</f>
        <v>BLANK</v>
      </c>
      <c r="U642" s="101" t="str">
        <f t="shared" si="37"/>
        <v>NO</v>
      </c>
      <c r="V642" s="75" t="str">
        <f t="shared" si="38"/>
        <v>NO</v>
      </c>
      <c r="W642" s="75" t="str">
        <f t="shared" si="39"/>
        <v>NO</v>
      </c>
      <c r="X642" s="107"/>
      <c r="Y642" s="76"/>
      <c r="Z642" s="77"/>
    </row>
    <row r="643" spans="1:26" x14ac:dyDescent="0.3">
      <c r="A643" s="47">
        <v>645</v>
      </c>
      <c r="B643" s="73" t="s">
        <v>76</v>
      </c>
      <c r="C643" s="125" t="s">
        <v>813</v>
      </c>
      <c r="D643" s="73" t="s">
        <v>73</v>
      </c>
      <c r="E643" s="73" t="s">
        <v>81</v>
      </c>
      <c r="F643" s="73" t="s">
        <v>81</v>
      </c>
      <c r="G643" s="90" t="s">
        <v>987</v>
      </c>
      <c r="H643" s="94" t="s">
        <v>73</v>
      </c>
      <c r="I643" s="82" t="s">
        <v>72</v>
      </c>
      <c r="J643" s="74" t="s">
        <v>989</v>
      </c>
      <c r="K643" s="74" t="s">
        <v>989</v>
      </c>
      <c r="L643" s="94" t="str">
        <f t="shared" si="40"/>
        <v>Non Lead</v>
      </c>
      <c r="M643" s="110"/>
      <c r="N643" s="82"/>
      <c r="O643" s="82"/>
      <c r="P643" s="82"/>
      <c r="Q643" s="81"/>
      <c r="R643" s="82"/>
      <c r="S643" s="113" t="str">
        <f>IF(OR(B643="",$C$3="",$G$3=""),"ERROR",IF(AND(B643='Dropdown Answer Key'!$B$12,OR(E643="Lead",E643="U, May have L",E643="COM",E643="")),"Lead",IF(AND(B643='Dropdown Answer Key'!$B$12,OR(AND(E643="GALV",H643="Y"),AND(E643="GALV",H643="UN"),AND(E643="GALV",H643=""))),"GRR",IF(AND(B643='Dropdown Answer Key'!$B$12,E643="Unknown"),"Unknown SL",IF(AND(B643='Dropdown Answer Key'!$B$13,OR(F643="Lead",F643="U, May have L",F643="COM",F643="")),"Lead",IF(AND(B643='Dropdown Answer Key'!$B$13,OR(AND(F643="GALV",H643="Y"),AND(F643="GALV",H643="UN"),AND(F643="GALV",H643=""))),"GRR",IF(AND(B643='Dropdown Answer Key'!$B$13,F643="Unknown"),"Unknown SL",IF(AND(B643='Dropdown Answer Key'!$B$14,OR(E643="Lead",E643="U, May have L",E643="COM",E643="")),"Lead",IF(AND(B643='Dropdown Answer Key'!$B$14,OR(F643="Lead",F643="U, May have L",F643="COM",F643="")),"Lead",IF(AND(B643='Dropdown Answer Key'!$B$14,OR(AND(E643="GALV",H643="Y"),AND(E643="GALV",H643="UN"),AND(E643="GALV",H643=""),AND(F643="GALV",H643="Y"),AND(F643="GALV",H643="UN"),AND(F643="GALV",H643=""),AND(F643="GALV",I643="Y"),AND(F643="GALV",I643="UN"),AND(F643="GALV",I643=""))),"GRR",IF(AND(B643='Dropdown Answer Key'!$B$14,OR(E643="Unknown",F643="Unknown")),"Unknown SL","Non Lead")))))))))))</f>
        <v>Non Lead</v>
      </c>
      <c r="T643" s="114" t="str">
        <f>IF(OR(M643="",Q643="",S643="ERROR"),"BLANK",IF((AND(M643='Dropdown Answer Key'!$B$25,OR('Service Line Inventory'!S643="Lead",S643="Unknown SL"))),"Tier 1",IF(AND('Service Line Inventory'!M643='Dropdown Answer Key'!$B$26,OR('Service Line Inventory'!S643="Lead",S643="Unknown SL")),"Tier 2",IF(AND('Service Line Inventory'!M643='Dropdown Answer Key'!$B$27,OR('Service Line Inventory'!S643="Lead",S643="Unknown SL")),"Tier 2",IF('Service Line Inventory'!S643="GRR","Tier 3",IF((AND('Service Line Inventory'!M643='Dropdown Answer Key'!$B$25,'Service Line Inventory'!Q643='Dropdown Answer Key'!$M$25,O643='Dropdown Answer Key'!$G$27,'Service Line Inventory'!P643='Dropdown Answer Key'!$J$27,S643="Non Lead")),"Tier 4",IF((AND('Service Line Inventory'!M643='Dropdown Answer Key'!$B$25,'Service Line Inventory'!Q643='Dropdown Answer Key'!$M$25,O643='Dropdown Answer Key'!$G$27,S643="Non Lead")),"Tier 4",IF((AND('Service Line Inventory'!M643='Dropdown Answer Key'!$B$25,'Service Line Inventory'!Q643='Dropdown Answer Key'!$M$25,'Service Line Inventory'!P643='Dropdown Answer Key'!$J$27,S643="Non Lead")),"Tier 4","Tier 5"))))))))</f>
        <v>BLANK</v>
      </c>
      <c r="U643" s="115" t="str">
        <f t="shared" ref="U643:U706" si="41">IF(OR(S643="LEAD",S643="GRR",S643="Unknown SL"),"YES",IF(S643="ERROR","ERROR","NO"))</f>
        <v>NO</v>
      </c>
      <c r="V643" s="114" t="str">
        <f t="shared" ref="V643:V706" si="42">IF((OR(S643="LEAD",S643="GRR",S643="Unknown SL")),"YES",IF(S643="ERROR","ERROR","NO"))</f>
        <v>NO</v>
      </c>
      <c r="W643" s="114" t="str">
        <f t="shared" ref="W643:W706" si="43">IF(V643="YES","YES","NO")</f>
        <v>NO</v>
      </c>
      <c r="X643" s="108"/>
      <c r="Y643" s="97"/>
      <c r="Z643" s="77"/>
    </row>
    <row r="644" spans="1:26" x14ac:dyDescent="0.3">
      <c r="A644" s="47">
        <v>650</v>
      </c>
      <c r="B644" s="73" t="s">
        <v>76</v>
      </c>
      <c r="C644" s="125" t="s">
        <v>814</v>
      </c>
      <c r="D644" s="73" t="s">
        <v>73</v>
      </c>
      <c r="E644" s="73" t="s">
        <v>81</v>
      </c>
      <c r="F644" s="73" t="s">
        <v>81</v>
      </c>
      <c r="G644" s="90" t="s">
        <v>987</v>
      </c>
      <c r="H644" s="94" t="s">
        <v>73</v>
      </c>
      <c r="I644" s="82" t="s">
        <v>72</v>
      </c>
      <c r="J644" s="74" t="s">
        <v>989</v>
      </c>
      <c r="K644" s="74" t="s">
        <v>989</v>
      </c>
      <c r="L644" s="93" t="str">
        <f t="shared" si="40"/>
        <v>Non Lead</v>
      </c>
      <c r="M644" s="109"/>
      <c r="N644" s="73"/>
      <c r="O644" s="73"/>
      <c r="P644" s="73"/>
      <c r="Q644" s="72"/>
      <c r="R644" s="73"/>
      <c r="S644" s="98" t="str">
        <f>IF(OR(B644="",$C$3="",$G$3=""),"ERROR",IF(AND(B644='Dropdown Answer Key'!$B$12,OR(E644="Lead",E644="U, May have L",E644="COM",E644="")),"Lead",IF(AND(B644='Dropdown Answer Key'!$B$12,OR(AND(E644="GALV",H644="Y"),AND(E644="GALV",H644="UN"),AND(E644="GALV",H644=""))),"GRR",IF(AND(B644='Dropdown Answer Key'!$B$12,E644="Unknown"),"Unknown SL",IF(AND(B644='Dropdown Answer Key'!$B$13,OR(F644="Lead",F644="U, May have L",F644="COM",F644="")),"Lead",IF(AND(B644='Dropdown Answer Key'!$B$13,OR(AND(F644="GALV",H644="Y"),AND(F644="GALV",H644="UN"),AND(F644="GALV",H644=""))),"GRR",IF(AND(B644='Dropdown Answer Key'!$B$13,F644="Unknown"),"Unknown SL",IF(AND(B644='Dropdown Answer Key'!$B$14,OR(E644="Lead",E644="U, May have L",E644="COM",E644="")),"Lead",IF(AND(B644='Dropdown Answer Key'!$B$14,OR(F644="Lead",F644="U, May have L",F644="COM",F644="")),"Lead",IF(AND(B644='Dropdown Answer Key'!$B$14,OR(AND(E644="GALV",H644="Y"),AND(E644="GALV",H644="UN"),AND(E644="GALV",H644=""),AND(F644="GALV",H644="Y"),AND(F644="GALV",H644="UN"),AND(F644="GALV",H644=""),AND(F644="GALV",I644="Y"),AND(F644="GALV",I644="UN"),AND(F644="GALV",I644=""))),"GRR",IF(AND(B644='Dropdown Answer Key'!$B$14,OR(E644="Unknown",F644="Unknown")),"Unknown SL","Non Lead")))))))))))</f>
        <v>Non Lead</v>
      </c>
      <c r="T644" s="75" t="str">
        <f>IF(OR(M644="",Q644="",S644="ERROR"),"BLANK",IF((AND(M644='Dropdown Answer Key'!$B$25,OR('Service Line Inventory'!S644="Lead",S644="Unknown SL"))),"Tier 1",IF(AND('Service Line Inventory'!M644='Dropdown Answer Key'!$B$26,OR('Service Line Inventory'!S644="Lead",S644="Unknown SL")),"Tier 2",IF(AND('Service Line Inventory'!M644='Dropdown Answer Key'!$B$27,OR('Service Line Inventory'!S644="Lead",S644="Unknown SL")),"Tier 2",IF('Service Line Inventory'!S644="GRR","Tier 3",IF((AND('Service Line Inventory'!M644='Dropdown Answer Key'!$B$25,'Service Line Inventory'!Q644='Dropdown Answer Key'!$M$25,O644='Dropdown Answer Key'!$G$27,'Service Line Inventory'!P644='Dropdown Answer Key'!$J$27,S644="Non Lead")),"Tier 4",IF((AND('Service Line Inventory'!M644='Dropdown Answer Key'!$B$25,'Service Line Inventory'!Q644='Dropdown Answer Key'!$M$25,O644='Dropdown Answer Key'!$G$27,S644="Non Lead")),"Tier 4",IF((AND('Service Line Inventory'!M644='Dropdown Answer Key'!$B$25,'Service Line Inventory'!Q644='Dropdown Answer Key'!$M$25,'Service Line Inventory'!P644='Dropdown Answer Key'!$J$27,S644="Non Lead")),"Tier 4","Tier 5"))))))))</f>
        <v>BLANK</v>
      </c>
      <c r="U644" s="101" t="str">
        <f t="shared" si="41"/>
        <v>NO</v>
      </c>
      <c r="V644" s="75" t="str">
        <f t="shared" si="42"/>
        <v>NO</v>
      </c>
      <c r="W644" s="75" t="str">
        <f t="shared" si="43"/>
        <v>NO</v>
      </c>
      <c r="X644" s="107"/>
      <c r="Y644" s="76"/>
      <c r="Z644" s="77"/>
    </row>
    <row r="645" spans="1:26" x14ac:dyDescent="0.3">
      <c r="A645" s="47">
        <v>660</v>
      </c>
      <c r="B645" s="73" t="s">
        <v>76</v>
      </c>
      <c r="C645" s="125" t="s">
        <v>815</v>
      </c>
      <c r="D645" s="73" t="s">
        <v>73</v>
      </c>
      <c r="E645" s="73" t="s">
        <v>81</v>
      </c>
      <c r="F645" s="73" t="s">
        <v>81</v>
      </c>
      <c r="G645" s="90" t="s">
        <v>987</v>
      </c>
      <c r="H645" s="94" t="s">
        <v>73</v>
      </c>
      <c r="I645" s="82" t="s">
        <v>72</v>
      </c>
      <c r="J645" s="74" t="s">
        <v>989</v>
      </c>
      <c r="K645" s="74" t="s">
        <v>989</v>
      </c>
      <c r="L645" s="94" t="str">
        <f t="shared" si="40"/>
        <v>Non Lead</v>
      </c>
      <c r="M645" s="110"/>
      <c r="N645" s="82"/>
      <c r="O645" s="82"/>
      <c r="P645" s="82"/>
      <c r="Q645" s="81"/>
      <c r="R645" s="82"/>
      <c r="S645" s="113" t="str">
        <f>IF(OR(B645="",$C$3="",$G$3=""),"ERROR",IF(AND(B645='Dropdown Answer Key'!$B$12,OR(E645="Lead",E645="U, May have L",E645="COM",E645="")),"Lead",IF(AND(B645='Dropdown Answer Key'!$B$12,OR(AND(E645="GALV",H645="Y"),AND(E645="GALV",H645="UN"),AND(E645="GALV",H645=""))),"GRR",IF(AND(B645='Dropdown Answer Key'!$B$12,E645="Unknown"),"Unknown SL",IF(AND(B645='Dropdown Answer Key'!$B$13,OR(F645="Lead",F645="U, May have L",F645="COM",F645="")),"Lead",IF(AND(B645='Dropdown Answer Key'!$B$13,OR(AND(F645="GALV",H645="Y"),AND(F645="GALV",H645="UN"),AND(F645="GALV",H645=""))),"GRR",IF(AND(B645='Dropdown Answer Key'!$B$13,F645="Unknown"),"Unknown SL",IF(AND(B645='Dropdown Answer Key'!$B$14,OR(E645="Lead",E645="U, May have L",E645="COM",E645="")),"Lead",IF(AND(B645='Dropdown Answer Key'!$B$14,OR(F645="Lead",F645="U, May have L",F645="COM",F645="")),"Lead",IF(AND(B645='Dropdown Answer Key'!$B$14,OR(AND(E645="GALV",H645="Y"),AND(E645="GALV",H645="UN"),AND(E645="GALV",H645=""),AND(F645="GALV",H645="Y"),AND(F645="GALV",H645="UN"),AND(F645="GALV",H645=""),AND(F645="GALV",I645="Y"),AND(F645="GALV",I645="UN"),AND(F645="GALV",I645=""))),"GRR",IF(AND(B645='Dropdown Answer Key'!$B$14,OR(E645="Unknown",F645="Unknown")),"Unknown SL","Non Lead")))))))))))</f>
        <v>Non Lead</v>
      </c>
      <c r="T645" s="114" t="str">
        <f>IF(OR(M645="",Q645="",S645="ERROR"),"BLANK",IF((AND(M645='Dropdown Answer Key'!$B$25,OR('Service Line Inventory'!S645="Lead",S645="Unknown SL"))),"Tier 1",IF(AND('Service Line Inventory'!M645='Dropdown Answer Key'!$B$26,OR('Service Line Inventory'!S645="Lead",S645="Unknown SL")),"Tier 2",IF(AND('Service Line Inventory'!M645='Dropdown Answer Key'!$B$27,OR('Service Line Inventory'!S645="Lead",S645="Unknown SL")),"Tier 2",IF('Service Line Inventory'!S645="GRR","Tier 3",IF((AND('Service Line Inventory'!M645='Dropdown Answer Key'!$B$25,'Service Line Inventory'!Q645='Dropdown Answer Key'!$M$25,O645='Dropdown Answer Key'!$G$27,'Service Line Inventory'!P645='Dropdown Answer Key'!$J$27,S645="Non Lead")),"Tier 4",IF((AND('Service Line Inventory'!M645='Dropdown Answer Key'!$B$25,'Service Line Inventory'!Q645='Dropdown Answer Key'!$M$25,O645='Dropdown Answer Key'!$G$27,S645="Non Lead")),"Tier 4",IF((AND('Service Line Inventory'!M645='Dropdown Answer Key'!$B$25,'Service Line Inventory'!Q645='Dropdown Answer Key'!$M$25,'Service Line Inventory'!P645='Dropdown Answer Key'!$J$27,S645="Non Lead")),"Tier 4","Tier 5"))))))))</f>
        <v>BLANK</v>
      </c>
      <c r="U645" s="115" t="str">
        <f t="shared" si="41"/>
        <v>NO</v>
      </c>
      <c r="V645" s="114" t="str">
        <f t="shared" si="42"/>
        <v>NO</v>
      </c>
      <c r="W645" s="114" t="str">
        <f t="shared" si="43"/>
        <v>NO</v>
      </c>
      <c r="X645" s="108"/>
      <c r="Y645" s="97"/>
      <c r="Z645" s="77"/>
    </row>
    <row r="646" spans="1:26" x14ac:dyDescent="0.3">
      <c r="A646" s="47">
        <v>664</v>
      </c>
      <c r="B646" s="73" t="s">
        <v>76</v>
      </c>
      <c r="C646" s="125" t="s">
        <v>816</v>
      </c>
      <c r="D646" s="73" t="s">
        <v>73</v>
      </c>
      <c r="E646" s="73" t="s">
        <v>81</v>
      </c>
      <c r="F646" s="73" t="s">
        <v>81</v>
      </c>
      <c r="G646" s="90" t="s">
        <v>987</v>
      </c>
      <c r="H646" s="94" t="s">
        <v>73</v>
      </c>
      <c r="I646" s="82" t="s">
        <v>72</v>
      </c>
      <c r="J646" s="74" t="s">
        <v>989</v>
      </c>
      <c r="K646" s="74" t="s">
        <v>989</v>
      </c>
      <c r="L646" s="93" t="str">
        <f t="shared" si="40"/>
        <v>Non Lead</v>
      </c>
      <c r="M646" s="109"/>
      <c r="N646" s="73"/>
      <c r="O646" s="73"/>
      <c r="P646" s="73"/>
      <c r="Q646" s="72"/>
      <c r="R646" s="73"/>
      <c r="S646" s="98" t="str">
        <f>IF(OR(B646="",$C$3="",$G$3=""),"ERROR",IF(AND(B646='Dropdown Answer Key'!$B$12,OR(E646="Lead",E646="U, May have L",E646="COM",E646="")),"Lead",IF(AND(B646='Dropdown Answer Key'!$B$12,OR(AND(E646="GALV",H646="Y"),AND(E646="GALV",H646="UN"),AND(E646="GALV",H646=""))),"GRR",IF(AND(B646='Dropdown Answer Key'!$B$12,E646="Unknown"),"Unknown SL",IF(AND(B646='Dropdown Answer Key'!$B$13,OR(F646="Lead",F646="U, May have L",F646="COM",F646="")),"Lead",IF(AND(B646='Dropdown Answer Key'!$B$13,OR(AND(F646="GALV",H646="Y"),AND(F646="GALV",H646="UN"),AND(F646="GALV",H646=""))),"GRR",IF(AND(B646='Dropdown Answer Key'!$B$13,F646="Unknown"),"Unknown SL",IF(AND(B646='Dropdown Answer Key'!$B$14,OR(E646="Lead",E646="U, May have L",E646="COM",E646="")),"Lead",IF(AND(B646='Dropdown Answer Key'!$B$14,OR(F646="Lead",F646="U, May have L",F646="COM",F646="")),"Lead",IF(AND(B646='Dropdown Answer Key'!$B$14,OR(AND(E646="GALV",H646="Y"),AND(E646="GALV",H646="UN"),AND(E646="GALV",H646=""),AND(F646="GALV",H646="Y"),AND(F646="GALV",H646="UN"),AND(F646="GALV",H646=""),AND(F646="GALV",I646="Y"),AND(F646="GALV",I646="UN"),AND(F646="GALV",I646=""))),"GRR",IF(AND(B646='Dropdown Answer Key'!$B$14,OR(E646="Unknown",F646="Unknown")),"Unknown SL","Non Lead")))))))))))</f>
        <v>Non Lead</v>
      </c>
      <c r="T646" s="75" t="str">
        <f>IF(OR(M646="",Q646="",S646="ERROR"),"BLANK",IF((AND(M646='Dropdown Answer Key'!$B$25,OR('Service Line Inventory'!S646="Lead",S646="Unknown SL"))),"Tier 1",IF(AND('Service Line Inventory'!M646='Dropdown Answer Key'!$B$26,OR('Service Line Inventory'!S646="Lead",S646="Unknown SL")),"Tier 2",IF(AND('Service Line Inventory'!M646='Dropdown Answer Key'!$B$27,OR('Service Line Inventory'!S646="Lead",S646="Unknown SL")),"Tier 2",IF('Service Line Inventory'!S646="GRR","Tier 3",IF((AND('Service Line Inventory'!M646='Dropdown Answer Key'!$B$25,'Service Line Inventory'!Q646='Dropdown Answer Key'!$M$25,O646='Dropdown Answer Key'!$G$27,'Service Line Inventory'!P646='Dropdown Answer Key'!$J$27,S646="Non Lead")),"Tier 4",IF((AND('Service Line Inventory'!M646='Dropdown Answer Key'!$B$25,'Service Line Inventory'!Q646='Dropdown Answer Key'!$M$25,O646='Dropdown Answer Key'!$G$27,S646="Non Lead")),"Tier 4",IF((AND('Service Line Inventory'!M646='Dropdown Answer Key'!$B$25,'Service Line Inventory'!Q646='Dropdown Answer Key'!$M$25,'Service Line Inventory'!P646='Dropdown Answer Key'!$J$27,S646="Non Lead")),"Tier 4","Tier 5"))))))))</f>
        <v>BLANK</v>
      </c>
      <c r="U646" s="101" t="str">
        <f t="shared" si="41"/>
        <v>NO</v>
      </c>
      <c r="V646" s="75" t="str">
        <f t="shared" si="42"/>
        <v>NO</v>
      </c>
      <c r="W646" s="75" t="str">
        <f t="shared" si="43"/>
        <v>NO</v>
      </c>
      <c r="X646" s="107"/>
      <c r="Y646" s="76"/>
      <c r="Z646" s="77"/>
    </row>
    <row r="647" spans="1:26" x14ac:dyDescent="0.3">
      <c r="A647" s="47">
        <v>665</v>
      </c>
      <c r="B647" s="73" t="s">
        <v>76</v>
      </c>
      <c r="C647" s="125" t="s">
        <v>817</v>
      </c>
      <c r="D647" s="73" t="s">
        <v>73</v>
      </c>
      <c r="E647" s="73" t="s">
        <v>81</v>
      </c>
      <c r="F647" s="73" t="s">
        <v>81</v>
      </c>
      <c r="G647" s="90" t="s">
        <v>987</v>
      </c>
      <c r="H647" s="94" t="s">
        <v>73</v>
      </c>
      <c r="I647" s="82" t="s">
        <v>72</v>
      </c>
      <c r="J647" s="74" t="s">
        <v>989</v>
      </c>
      <c r="K647" s="74" t="s">
        <v>989</v>
      </c>
      <c r="L647" s="94" t="str">
        <f t="shared" si="40"/>
        <v>Non Lead</v>
      </c>
      <c r="M647" s="110"/>
      <c r="N647" s="82"/>
      <c r="O647" s="82"/>
      <c r="P647" s="82"/>
      <c r="Q647" s="81"/>
      <c r="R647" s="82"/>
      <c r="S647" s="113" t="str">
        <f>IF(OR(B647="",$C$3="",$G$3=""),"ERROR",IF(AND(B647='Dropdown Answer Key'!$B$12,OR(E647="Lead",E647="U, May have L",E647="COM",E647="")),"Lead",IF(AND(B647='Dropdown Answer Key'!$B$12,OR(AND(E647="GALV",H647="Y"),AND(E647="GALV",H647="UN"),AND(E647="GALV",H647=""))),"GRR",IF(AND(B647='Dropdown Answer Key'!$B$12,E647="Unknown"),"Unknown SL",IF(AND(B647='Dropdown Answer Key'!$B$13,OR(F647="Lead",F647="U, May have L",F647="COM",F647="")),"Lead",IF(AND(B647='Dropdown Answer Key'!$B$13,OR(AND(F647="GALV",H647="Y"),AND(F647="GALV",H647="UN"),AND(F647="GALV",H647=""))),"GRR",IF(AND(B647='Dropdown Answer Key'!$B$13,F647="Unknown"),"Unknown SL",IF(AND(B647='Dropdown Answer Key'!$B$14,OR(E647="Lead",E647="U, May have L",E647="COM",E647="")),"Lead",IF(AND(B647='Dropdown Answer Key'!$B$14,OR(F647="Lead",F647="U, May have L",F647="COM",F647="")),"Lead",IF(AND(B647='Dropdown Answer Key'!$B$14,OR(AND(E647="GALV",H647="Y"),AND(E647="GALV",H647="UN"),AND(E647="GALV",H647=""),AND(F647="GALV",H647="Y"),AND(F647="GALV",H647="UN"),AND(F647="GALV",H647=""),AND(F647="GALV",I647="Y"),AND(F647="GALV",I647="UN"),AND(F647="GALV",I647=""))),"GRR",IF(AND(B647='Dropdown Answer Key'!$B$14,OR(E647="Unknown",F647="Unknown")),"Unknown SL","Non Lead")))))))))))</f>
        <v>Non Lead</v>
      </c>
      <c r="T647" s="114" t="str">
        <f>IF(OR(M647="",Q647="",S647="ERROR"),"BLANK",IF((AND(M647='Dropdown Answer Key'!$B$25,OR('Service Line Inventory'!S647="Lead",S647="Unknown SL"))),"Tier 1",IF(AND('Service Line Inventory'!M647='Dropdown Answer Key'!$B$26,OR('Service Line Inventory'!S647="Lead",S647="Unknown SL")),"Tier 2",IF(AND('Service Line Inventory'!M647='Dropdown Answer Key'!$B$27,OR('Service Line Inventory'!S647="Lead",S647="Unknown SL")),"Tier 2",IF('Service Line Inventory'!S647="GRR","Tier 3",IF((AND('Service Line Inventory'!M647='Dropdown Answer Key'!$B$25,'Service Line Inventory'!Q647='Dropdown Answer Key'!$M$25,O647='Dropdown Answer Key'!$G$27,'Service Line Inventory'!P647='Dropdown Answer Key'!$J$27,S647="Non Lead")),"Tier 4",IF((AND('Service Line Inventory'!M647='Dropdown Answer Key'!$B$25,'Service Line Inventory'!Q647='Dropdown Answer Key'!$M$25,O647='Dropdown Answer Key'!$G$27,S647="Non Lead")),"Tier 4",IF((AND('Service Line Inventory'!M647='Dropdown Answer Key'!$B$25,'Service Line Inventory'!Q647='Dropdown Answer Key'!$M$25,'Service Line Inventory'!P647='Dropdown Answer Key'!$J$27,S647="Non Lead")),"Tier 4","Tier 5"))))))))</f>
        <v>BLANK</v>
      </c>
      <c r="U647" s="115" t="str">
        <f t="shared" si="41"/>
        <v>NO</v>
      </c>
      <c r="V647" s="114" t="str">
        <f t="shared" si="42"/>
        <v>NO</v>
      </c>
      <c r="W647" s="114" t="str">
        <f t="shared" si="43"/>
        <v>NO</v>
      </c>
      <c r="X647" s="108"/>
      <c r="Y647" s="97"/>
      <c r="Z647" s="77"/>
    </row>
    <row r="648" spans="1:26" x14ac:dyDescent="0.3">
      <c r="A648" s="47">
        <v>668</v>
      </c>
      <c r="B648" s="73" t="s">
        <v>76</v>
      </c>
      <c r="C648" s="125" t="s">
        <v>818</v>
      </c>
      <c r="D648" s="73" t="s">
        <v>73</v>
      </c>
      <c r="E648" s="73" t="s">
        <v>81</v>
      </c>
      <c r="F648" s="73" t="s">
        <v>81</v>
      </c>
      <c r="G648" s="90" t="s">
        <v>987</v>
      </c>
      <c r="H648" s="94" t="s">
        <v>73</v>
      </c>
      <c r="I648" s="82" t="s">
        <v>72</v>
      </c>
      <c r="J648" s="74" t="s">
        <v>989</v>
      </c>
      <c r="K648" s="74" t="s">
        <v>989</v>
      </c>
      <c r="L648" s="93" t="str">
        <f t="shared" si="40"/>
        <v>Non Lead</v>
      </c>
      <c r="M648" s="109"/>
      <c r="N648" s="73"/>
      <c r="O648" s="73"/>
      <c r="P648" s="73"/>
      <c r="Q648" s="72"/>
      <c r="R648" s="73"/>
      <c r="S648" s="98" t="str">
        <f>IF(OR(B648="",$C$3="",$G$3=""),"ERROR",IF(AND(B648='Dropdown Answer Key'!$B$12,OR(E648="Lead",E648="U, May have L",E648="COM",E648="")),"Lead",IF(AND(B648='Dropdown Answer Key'!$B$12,OR(AND(E648="GALV",H648="Y"),AND(E648="GALV",H648="UN"),AND(E648="GALV",H648=""))),"GRR",IF(AND(B648='Dropdown Answer Key'!$B$12,E648="Unknown"),"Unknown SL",IF(AND(B648='Dropdown Answer Key'!$B$13,OR(F648="Lead",F648="U, May have L",F648="COM",F648="")),"Lead",IF(AND(B648='Dropdown Answer Key'!$B$13,OR(AND(F648="GALV",H648="Y"),AND(F648="GALV",H648="UN"),AND(F648="GALV",H648=""))),"GRR",IF(AND(B648='Dropdown Answer Key'!$B$13,F648="Unknown"),"Unknown SL",IF(AND(B648='Dropdown Answer Key'!$B$14,OR(E648="Lead",E648="U, May have L",E648="COM",E648="")),"Lead",IF(AND(B648='Dropdown Answer Key'!$B$14,OR(F648="Lead",F648="U, May have L",F648="COM",F648="")),"Lead",IF(AND(B648='Dropdown Answer Key'!$B$14,OR(AND(E648="GALV",H648="Y"),AND(E648="GALV",H648="UN"),AND(E648="GALV",H648=""),AND(F648="GALV",H648="Y"),AND(F648="GALV",H648="UN"),AND(F648="GALV",H648=""),AND(F648="GALV",I648="Y"),AND(F648="GALV",I648="UN"),AND(F648="GALV",I648=""))),"GRR",IF(AND(B648='Dropdown Answer Key'!$B$14,OR(E648="Unknown",F648="Unknown")),"Unknown SL","Non Lead")))))))))))</f>
        <v>Non Lead</v>
      </c>
      <c r="T648" s="75" t="str">
        <f>IF(OR(M648="",Q648="",S648="ERROR"),"BLANK",IF((AND(M648='Dropdown Answer Key'!$B$25,OR('Service Line Inventory'!S648="Lead",S648="Unknown SL"))),"Tier 1",IF(AND('Service Line Inventory'!M648='Dropdown Answer Key'!$B$26,OR('Service Line Inventory'!S648="Lead",S648="Unknown SL")),"Tier 2",IF(AND('Service Line Inventory'!M648='Dropdown Answer Key'!$B$27,OR('Service Line Inventory'!S648="Lead",S648="Unknown SL")),"Tier 2",IF('Service Line Inventory'!S648="GRR","Tier 3",IF((AND('Service Line Inventory'!M648='Dropdown Answer Key'!$B$25,'Service Line Inventory'!Q648='Dropdown Answer Key'!$M$25,O648='Dropdown Answer Key'!$G$27,'Service Line Inventory'!P648='Dropdown Answer Key'!$J$27,S648="Non Lead")),"Tier 4",IF((AND('Service Line Inventory'!M648='Dropdown Answer Key'!$B$25,'Service Line Inventory'!Q648='Dropdown Answer Key'!$M$25,O648='Dropdown Answer Key'!$G$27,S648="Non Lead")),"Tier 4",IF((AND('Service Line Inventory'!M648='Dropdown Answer Key'!$B$25,'Service Line Inventory'!Q648='Dropdown Answer Key'!$M$25,'Service Line Inventory'!P648='Dropdown Answer Key'!$J$27,S648="Non Lead")),"Tier 4","Tier 5"))))))))</f>
        <v>BLANK</v>
      </c>
      <c r="U648" s="101" t="str">
        <f t="shared" si="41"/>
        <v>NO</v>
      </c>
      <c r="V648" s="75" t="str">
        <f t="shared" si="42"/>
        <v>NO</v>
      </c>
      <c r="W648" s="75" t="str">
        <f t="shared" si="43"/>
        <v>NO</v>
      </c>
      <c r="X648" s="107"/>
      <c r="Y648" s="76"/>
      <c r="Z648" s="77"/>
    </row>
    <row r="649" spans="1:26" x14ac:dyDescent="0.3">
      <c r="A649" s="47">
        <v>670</v>
      </c>
      <c r="B649" s="73" t="s">
        <v>76</v>
      </c>
      <c r="C649" s="125" t="s">
        <v>819</v>
      </c>
      <c r="D649" s="73" t="s">
        <v>73</v>
      </c>
      <c r="E649" s="73" t="s">
        <v>81</v>
      </c>
      <c r="F649" s="73" t="s">
        <v>81</v>
      </c>
      <c r="G649" s="90" t="s">
        <v>987</v>
      </c>
      <c r="H649" s="94" t="s">
        <v>73</v>
      </c>
      <c r="I649" s="82" t="s">
        <v>72</v>
      </c>
      <c r="J649" s="74" t="s">
        <v>989</v>
      </c>
      <c r="K649" s="74" t="s">
        <v>989</v>
      </c>
      <c r="L649" s="94" t="str">
        <f t="shared" si="40"/>
        <v>Non Lead</v>
      </c>
      <c r="M649" s="110"/>
      <c r="N649" s="82"/>
      <c r="O649" s="82"/>
      <c r="P649" s="82"/>
      <c r="Q649" s="81"/>
      <c r="R649" s="82"/>
      <c r="S649" s="113" t="str">
        <f>IF(OR(B649="",$C$3="",$G$3=""),"ERROR",IF(AND(B649='Dropdown Answer Key'!$B$12,OR(E649="Lead",E649="U, May have L",E649="COM",E649="")),"Lead",IF(AND(B649='Dropdown Answer Key'!$B$12,OR(AND(E649="GALV",H649="Y"),AND(E649="GALV",H649="UN"),AND(E649="GALV",H649=""))),"GRR",IF(AND(B649='Dropdown Answer Key'!$B$12,E649="Unknown"),"Unknown SL",IF(AND(B649='Dropdown Answer Key'!$B$13,OR(F649="Lead",F649="U, May have L",F649="COM",F649="")),"Lead",IF(AND(B649='Dropdown Answer Key'!$B$13,OR(AND(F649="GALV",H649="Y"),AND(F649="GALV",H649="UN"),AND(F649="GALV",H649=""))),"GRR",IF(AND(B649='Dropdown Answer Key'!$B$13,F649="Unknown"),"Unknown SL",IF(AND(B649='Dropdown Answer Key'!$B$14,OR(E649="Lead",E649="U, May have L",E649="COM",E649="")),"Lead",IF(AND(B649='Dropdown Answer Key'!$B$14,OR(F649="Lead",F649="U, May have L",F649="COM",F649="")),"Lead",IF(AND(B649='Dropdown Answer Key'!$B$14,OR(AND(E649="GALV",H649="Y"),AND(E649="GALV",H649="UN"),AND(E649="GALV",H649=""),AND(F649="GALV",H649="Y"),AND(F649="GALV",H649="UN"),AND(F649="GALV",H649=""),AND(F649="GALV",I649="Y"),AND(F649="GALV",I649="UN"),AND(F649="GALV",I649=""))),"GRR",IF(AND(B649='Dropdown Answer Key'!$B$14,OR(E649="Unknown",F649="Unknown")),"Unknown SL","Non Lead")))))))))))</f>
        <v>Non Lead</v>
      </c>
      <c r="T649" s="114" t="str">
        <f>IF(OR(M649="",Q649="",S649="ERROR"),"BLANK",IF((AND(M649='Dropdown Answer Key'!$B$25,OR('Service Line Inventory'!S649="Lead",S649="Unknown SL"))),"Tier 1",IF(AND('Service Line Inventory'!M649='Dropdown Answer Key'!$B$26,OR('Service Line Inventory'!S649="Lead",S649="Unknown SL")),"Tier 2",IF(AND('Service Line Inventory'!M649='Dropdown Answer Key'!$B$27,OR('Service Line Inventory'!S649="Lead",S649="Unknown SL")),"Tier 2",IF('Service Line Inventory'!S649="GRR","Tier 3",IF((AND('Service Line Inventory'!M649='Dropdown Answer Key'!$B$25,'Service Line Inventory'!Q649='Dropdown Answer Key'!$M$25,O649='Dropdown Answer Key'!$G$27,'Service Line Inventory'!P649='Dropdown Answer Key'!$J$27,S649="Non Lead")),"Tier 4",IF((AND('Service Line Inventory'!M649='Dropdown Answer Key'!$B$25,'Service Line Inventory'!Q649='Dropdown Answer Key'!$M$25,O649='Dropdown Answer Key'!$G$27,S649="Non Lead")),"Tier 4",IF((AND('Service Line Inventory'!M649='Dropdown Answer Key'!$B$25,'Service Line Inventory'!Q649='Dropdown Answer Key'!$M$25,'Service Line Inventory'!P649='Dropdown Answer Key'!$J$27,S649="Non Lead")),"Tier 4","Tier 5"))))))))</f>
        <v>BLANK</v>
      </c>
      <c r="U649" s="115" t="str">
        <f t="shared" si="41"/>
        <v>NO</v>
      </c>
      <c r="V649" s="114" t="str">
        <f t="shared" si="42"/>
        <v>NO</v>
      </c>
      <c r="W649" s="114" t="str">
        <f t="shared" si="43"/>
        <v>NO</v>
      </c>
      <c r="X649" s="108"/>
      <c r="Y649" s="97"/>
      <c r="Z649" s="77"/>
    </row>
    <row r="650" spans="1:26" x14ac:dyDescent="0.3">
      <c r="A650" s="47">
        <v>672</v>
      </c>
      <c r="B650" s="73" t="s">
        <v>76</v>
      </c>
      <c r="C650" s="125" t="s">
        <v>820</v>
      </c>
      <c r="D650" s="73" t="s">
        <v>73</v>
      </c>
      <c r="E650" s="73" t="s">
        <v>81</v>
      </c>
      <c r="F650" s="73" t="s">
        <v>81</v>
      </c>
      <c r="G650" s="89" t="s">
        <v>986</v>
      </c>
      <c r="H650" s="94" t="s">
        <v>73</v>
      </c>
      <c r="I650" s="82" t="s">
        <v>72</v>
      </c>
      <c r="J650" s="74" t="s">
        <v>989</v>
      </c>
      <c r="K650" s="74" t="s">
        <v>989</v>
      </c>
      <c r="L650" s="93" t="str">
        <f t="shared" si="40"/>
        <v>Non Lead</v>
      </c>
      <c r="M650" s="109"/>
      <c r="N650" s="73"/>
      <c r="O650" s="73"/>
      <c r="P650" s="73"/>
      <c r="Q650" s="72"/>
      <c r="R650" s="73"/>
      <c r="S650" s="98" t="str">
        <f>IF(OR(B650="",$C$3="",$G$3=""),"ERROR",IF(AND(B650='Dropdown Answer Key'!$B$12,OR(E650="Lead",E650="U, May have L",E650="COM",E650="")),"Lead",IF(AND(B650='Dropdown Answer Key'!$B$12,OR(AND(E650="GALV",H650="Y"),AND(E650="GALV",H650="UN"),AND(E650="GALV",H650=""))),"GRR",IF(AND(B650='Dropdown Answer Key'!$B$12,E650="Unknown"),"Unknown SL",IF(AND(B650='Dropdown Answer Key'!$B$13,OR(F650="Lead",F650="U, May have L",F650="COM",F650="")),"Lead",IF(AND(B650='Dropdown Answer Key'!$B$13,OR(AND(F650="GALV",H650="Y"),AND(F650="GALV",H650="UN"),AND(F650="GALV",H650=""))),"GRR",IF(AND(B650='Dropdown Answer Key'!$B$13,F650="Unknown"),"Unknown SL",IF(AND(B650='Dropdown Answer Key'!$B$14,OR(E650="Lead",E650="U, May have L",E650="COM",E650="")),"Lead",IF(AND(B650='Dropdown Answer Key'!$B$14,OR(F650="Lead",F650="U, May have L",F650="COM",F650="")),"Lead",IF(AND(B650='Dropdown Answer Key'!$B$14,OR(AND(E650="GALV",H650="Y"),AND(E650="GALV",H650="UN"),AND(E650="GALV",H650=""),AND(F650="GALV",H650="Y"),AND(F650="GALV",H650="UN"),AND(F650="GALV",H650=""),AND(F650="GALV",I650="Y"),AND(F650="GALV",I650="UN"),AND(F650="GALV",I650=""))),"GRR",IF(AND(B650='Dropdown Answer Key'!$B$14,OR(E650="Unknown",F650="Unknown")),"Unknown SL","Non Lead")))))))))))</f>
        <v>Non Lead</v>
      </c>
      <c r="T650" s="75" t="str">
        <f>IF(OR(M650="",Q650="",S650="ERROR"),"BLANK",IF((AND(M650='Dropdown Answer Key'!$B$25,OR('Service Line Inventory'!S650="Lead",S650="Unknown SL"))),"Tier 1",IF(AND('Service Line Inventory'!M650='Dropdown Answer Key'!$B$26,OR('Service Line Inventory'!S650="Lead",S650="Unknown SL")),"Tier 2",IF(AND('Service Line Inventory'!M650='Dropdown Answer Key'!$B$27,OR('Service Line Inventory'!S650="Lead",S650="Unknown SL")),"Tier 2",IF('Service Line Inventory'!S650="GRR","Tier 3",IF((AND('Service Line Inventory'!M650='Dropdown Answer Key'!$B$25,'Service Line Inventory'!Q650='Dropdown Answer Key'!$M$25,O650='Dropdown Answer Key'!$G$27,'Service Line Inventory'!P650='Dropdown Answer Key'!$J$27,S650="Non Lead")),"Tier 4",IF((AND('Service Line Inventory'!M650='Dropdown Answer Key'!$B$25,'Service Line Inventory'!Q650='Dropdown Answer Key'!$M$25,O650='Dropdown Answer Key'!$G$27,S650="Non Lead")),"Tier 4",IF((AND('Service Line Inventory'!M650='Dropdown Answer Key'!$B$25,'Service Line Inventory'!Q650='Dropdown Answer Key'!$M$25,'Service Line Inventory'!P650='Dropdown Answer Key'!$J$27,S650="Non Lead")),"Tier 4","Tier 5"))))))))</f>
        <v>BLANK</v>
      </c>
      <c r="U650" s="101" t="str">
        <f t="shared" si="41"/>
        <v>NO</v>
      </c>
      <c r="V650" s="75" t="str">
        <f t="shared" si="42"/>
        <v>NO</v>
      </c>
      <c r="W650" s="75" t="str">
        <f t="shared" si="43"/>
        <v>NO</v>
      </c>
      <c r="X650" s="107"/>
      <c r="Y650" s="76"/>
      <c r="Z650" s="77"/>
    </row>
    <row r="651" spans="1:26" x14ac:dyDescent="0.3">
      <c r="A651" s="47">
        <v>673</v>
      </c>
      <c r="B651" s="73" t="s">
        <v>76</v>
      </c>
      <c r="C651" s="125" t="s">
        <v>821</v>
      </c>
      <c r="D651" s="73" t="s">
        <v>73</v>
      </c>
      <c r="E651" s="73" t="s">
        <v>81</v>
      </c>
      <c r="F651" s="73" t="s">
        <v>81</v>
      </c>
      <c r="G651" s="89" t="s">
        <v>986</v>
      </c>
      <c r="H651" s="94" t="s">
        <v>73</v>
      </c>
      <c r="I651" s="82" t="s">
        <v>72</v>
      </c>
      <c r="J651" s="74" t="s">
        <v>989</v>
      </c>
      <c r="K651" s="74" t="s">
        <v>989</v>
      </c>
      <c r="L651" s="94" t="str">
        <f t="shared" si="40"/>
        <v>Non Lead</v>
      </c>
      <c r="M651" s="110"/>
      <c r="N651" s="82"/>
      <c r="O651" s="82"/>
      <c r="P651" s="82"/>
      <c r="Q651" s="81"/>
      <c r="R651" s="82"/>
      <c r="S651" s="113" t="str">
        <f>IF(OR(B651="",$C$3="",$G$3=""),"ERROR",IF(AND(B651='Dropdown Answer Key'!$B$12,OR(E651="Lead",E651="U, May have L",E651="COM",E651="")),"Lead",IF(AND(B651='Dropdown Answer Key'!$B$12,OR(AND(E651="GALV",H651="Y"),AND(E651="GALV",H651="UN"),AND(E651="GALV",H651=""))),"GRR",IF(AND(B651='Dropdown Answer Key'!$B$12,E651="Unknown"),"Unknown SL",IF(AND(B651='Dropdown Answer Key'!$B$13,OR(F651="Lead",F651="U, May have L",F651="COM",F651="")),"Lead",IF(AND(B651='Dropdown Answer Key'!$B$13,OR(AND(F651="GALV",H651="Y"),AND(F651="GALV",H651="UN"),AND(F651="GALV",H651=""))),"GRR",IF(AND(B651='Dropdown Answer Key'!$B$13,F651="Unknown"),"Unknown SL",IF(AND(B651='Dropdown Answer Key'!$B$14,OR(E651="Lead",E651="U, May have L",E651="COM",E651="")),"Lead",IF(AND(B651='Dropdown Answer Key'!$B$14,OR(F651="Lead",F651="U, May have L",F651="COM",F651="")),"Lead",IF(AND(B651='Dropdown Answer Key'!$B$14,OR(AND(E651="GALV",H651="Y"),AND(E651="GALV",H651="UN"),AND(E651="GALV",H651=""),AND(F651="GALV",H651="Y"),AND(F651="GALV",H651="UN"),AND(F651="GALV",H651=""),AND(F651="GALV",I651="Y"),AND(F651="GALV",I651="UN"),AND(F651="GALV",I651=""))),"GRR",IF(AND(B651='Dropdown Answer Key'!$B$14,OR(E651="Unknown",F651="Unknown")),"Unknown SL","Non Lead")))))))))))</f>
        <v>Non Lead</v>
      </c>
      <c r="T651" s="114" t="str">
        <f>IF(OR(M651="",Q651="",S651="ERROR"),"BLANK",IF((AND(M651='Dropdown Answer Key'!$B$25,OR('Service Line Inventory'!S651="Lead",S651="Unknown SL"))),"Tier 1",IF(AND('Service Line Inventory'!M651='Dropdown Answer Key'!$B$26,OR('Service Line Inventory'!S651="Lead",S651="Unknown SL")),"Tier 2",IF(AND('Service Line Inventory'!M651='Dropdown Answer Key'!$B$27,OR('Service Line Inventory'!S651="Lead",S651="Unknown SL")),"Tier 2",IF('Service Line Inventory'!S651="GRR","Tier 3",IF((AND('Service Line Inventory'!M651='Dropdown Answer Key'!$B$25,'Service Line Inventory'!Q651='Dropdown Answer Key'!$M$25,O651='Dropdown Answer Key'!$G$27,'Service Line Inventory'!P651='Dropdown Answer Key'!$J$27,S651="Non Lead")),"Tier 4",IF((AND('Service Line Inventory'!M651='Dropdown Answer Key'!$B$25,'Service Line Inventory'!Q651='Dropdown Answer Key'!$M$25,O651='Dropdown Answer Key'!$G$27,S651="Non Lead")),"Tier 4",IF((AND('Service Line Inventory'!M651='Dropdown Answer Key'!$B$25,'Service Line Inventory'!Q651='Dropdown Answer Key'!$M$25,'Service Line Inventory'!P651='Dropdown Answer Key'!$J$27,S651="Non Lead")),"Tier 4","Tier 5"))))))))</f>
        <v>BLANK</v>
      </c>
      <c r="U651" s="115" t="str">
        <f t="shared" si="41"/>
        <v>NO</v>
      </c>
      <c r="V651" s="114" t="str">
        <f t="shared" si="42"/>
        <v>NO</v>
      </c>
      <c r="W651" s="114" t="str">
        <f t="shared" si="43"/>
        <v>NO</v>
      </c>
      <c r="X651" s="108"/>
      <c r="Y651" s="97"/>
      <c r="Z651" s="77"/>
    </row>
    <row r="652" spans="1:26" x14ac:dyDescent="0.3">
      <c r="A652" s="47">
        <v>675</v>
      </c>
      <c r="B652" s="73" t="s">
        <v>76</v>
      </c>
      <c r="C652" s="125" t="s">
        <v>822</v>
      </c>
      <c r="D652" s="73" t="s">
        <v>73</v>
      </c>
      <c r="E652" s="73" t="s">
        <v>81</v>
      </c>
      <c r="F652" s="73" t="s">
        <v>81</v>
      </c>
      <c r="G652" s="89" t="s">
        <v>986</v>
      </c>
      <c r="H652" s="94" t="s">
        <v>73</v>
      </c>
      <c r="I652" s="82" t="s">
        <v>72</v>
      </c>
      <c r="J652" s="74" t="s">
        <v>989</v>
      </c>
      <c r="K652" s="74" t="s">
        <v>989</v>
      </c>
      <c r="L652" s="93" t="str">
        <f t="shared" si="40"/>
        <v>Non Lead</v>
      </c>
      <c r="M652" s="109"/>
      <c r="N652" s="73"/>
      <c r="O652" s="73"/>
      <c r="P652" s="73"/>
      <c r="Q652" s="72"/>
      <c r="R652" s="73"/>
      <c r="S652" s="98" t="str">
        <f>IF(OR(B652="",$C$3="",$G$3=""),"ERROR",IF(AND(B652='Dropdown Answer Key'!$B$12,OR(E652="Lead",E652="U, May have L",E652="COM",E652="")),"Lead",IF(AND(B652='Dropdown Answer Key'!$B$12,OR(AND(E652="GALV",H652="Y"),AND(E652="GALV",H652="UN"),AND(E652="GALV",H652=""))),"GRR",IF(AND(B652='Dropdown Answer Key'!$B$12,E652="Unknown"),"Unknown SL",IF(AND(B652='Dropdown Answer Key'!$B$13,OR(F652="Lead",F652="U, May have L",F652="COM",F652="")),"Lead",IF(AND(B652='Dropdown Answer Key'!$B$13,OR(AND(F652="GALV",H652="Y"),AND(F652="GALV",H652="UN"),AND(F652="GALV",H652=""))),"GRR",IF(AND(B652='Dropdown Answer Key'!$B$13,F652="Unknown"),"Unknown SL",IF(AND(B652='Dropdown Answer Key'!$B$14,OR(E652="Lead",E652="U, May have L",E652="COM",E652="")),"Lead",IF(AND(B652='Dropdown Answer Key'!$B$14,OR(F652="Lead",F652="U, May have L",F652="COM",F652="")),"Lead",IF(AND(B652='Dropdown Answer Key'!$B$14,OR(AND(E652="GALV",H652="Y"),AND(E652="GALV",H652="UN"),AND(E652="GALV",H652=""),AND(F652="GALV",H652="Y"),AND(F652="GALV",H652="UN"),AND(F652="GALV",H652=""),AND(F652="GALV",I652="Y"),AND(F652="GALV",I652="UN"),AND(F652="GALV",I652=""))),"GRR",IF(AND(B652='Dropdown Answer Key'!$B$14,OR(E652="Unknown",F652="Unknown")),"Unknown SL","Non Lead")))))))))))</f>
        <v>Non Lead</v>
      </c>
      <c r="T652" s="75" t="str">
        <f>IF(OR(M652="",Q652="",S652="ERROR"),"BLANK",IF((AND(M652='Dropdown Answer Key'!$B$25,OR('Service Line Inventory'!S652="Lead",S652="Unknown SL"))),"Tier 1",IF(AND('Service Line Inventory'!M652='Dropdown Answer Key'!$B$26,OR('Service Line Inventory'!S652="Lead",S652="Unknown SL")),"Tier 2",IF(AND('Service Line Inventory'!M652='Dropdown Answer Key'!$B$27,OR('Service Line Inventory'!S652="Lead",S652="Unknown SL")),"Tier 2",IF('Service Line Inventory'!S652="GRR","Tier 3",IF((AND('Service Line Inventory'!M652='Dropdown Answer Key'!$B$25,'Service Line Inventory'!Q652='Dropdown Answer Key'!$M$25,O652='Dropdown Answer Key'!$G$27,'Service Line Inventory'!P652='Dropdown Answer Key'!$J$27,S652="Non Lead")),"Tier 4",IF((AND('Service Line Inventory'!M652='Dropdown Answer Key'!$B$25,'Service Line Inventory'!Q652='Dropdown Answer Key'!$M$25,O652='Dropdown Answer Key'!$G$27,S652="Non Lead")),"Tier 4",IF((AND('Service Line Inventory'!M652='Dropdown Answer Key'!$B$25,'Service Line Inventory'!Q652='Dropdown Answer Key'!$M$25,'Service Line Inventory'!P652='Dropdown Answer Key'!$J$27,S652="Non Lead")),"Tier 4","Tier 5"))))))))</f>
        <v>BLANK</v>
      </c>
      <c r="U652" s="101" t="str">
        <f t="shared" si="41"/>
        <v>NO</v>
      </c>
      <c r="V652" s="75" t="str">
        <f t="shared" si="42"/>
        <v>NO</v>
      </c>
      <c r="W652" s="75" t="str">
        <f t="shared" si="43"/>
        <v>NO</v>
      </c>
      <c r="X652" s="107"/>
      <c r="Y652" s="76"/>
      <c r="Z652" s="77"/>
    </row>
    <row r="653" spans="1:26" x14ac:dyDescent="0.3">
      <c r="A653" s="47">
        <v>676</v>
      </c>
      <c r="B653" s="73" t="s">
        <v>76</v>
      </c>
      <c r="C653" s="125" t="s">
        <v>823</v>
      </c>
      <c r="D653" s="73" t="s">
        <v>73</v>
      </c>
      <c r="E653" s="73" t="s">
        <v>81</v>
      </c>
      <c r="F653" s="73" t="s">
        <v>81</v>
      </c>
      <c r="G653" s="89" t="s">
        <v>986</v>
      </c>
      <c r="H653" s="94" t="s">
        <v>73</v>
      </c>
      <c r="I653" s="82" t="s">
        <v>72</v>
      </c>
      <c r="J653" s="74" t="s">
        <v>989</v>
      </c>
      <c r="K653" s="74" t="s">
        <v>989</v>
      </c>
      <c r="L653" s="94" t="str">
        <f t="shared" si="40"/>
        <v>Non Lead</v>
      </c>
      <c r="M653" s="110"/>
      <c r="N653" s="82"/>
      <c r="O653" s="82"/>
      <c r="P653" s="82"/>
      <c r="Q653" s="81"/>
      <c r="R653" s="82"/>
      <c r="S653" s="113" t="str">
        <f>IF(OR(B653="",$C$3="",$G$3=""),"ERROR",IF(AND(B653='Dropdown Answer Key'!$B$12,OR(E653="Lead",E653="U, May have L",E653="COM",E653="")),"Lead",IF(AND(B653='Dropdown Answer Key'!$B$12,OR(AND(E653="GALV",H653="Y"),AND(E653="GALV",H653="UN"),AND(E653="GALV",H653=""))),"GRR",IF(AND(B653='Dropdown Answer Key'!$B$12,E653="Unknown"),"Unknown SL",IF(AND(B653='Dropdown Answer Key'!$B$13,OR(F653="Lead",F653="U, May have L",F653="COM",F653="")),"Lead",IF(AND(B653='Dropdown Answer Key'!$B$13,OR(AND(F653="GALV",H653="Y"),AND(F653="GALV",H653="UN"),AND(F653="GALV",H653=""))),"GRR",IF(AND(B653='Dropdown Answer Key'!$B$13,F653="Unknown"),"Unknown SL",IF(AND(B653='Dropdown Answer Key'!$B$14,OR(E653="Lead",E653="U, May have L",E653="COM",E653="")),"Lead",IF(AND(B653='Dropdown Answer Key'!$B$14,OR(F653="Lead",F653="U, May have L",F653="COM",F653="")),"Lead",IF(AND(B653='Dropdown Answer Key'!$B$14,OR(AND(E653="GALV",H653="Y"),AND(E653="GALV",H653="UN"),AND(E653="GALV",H653=""),AND(F653="GALV",H653="Y"),AND(F653="GALV",H653="UN"),AND(F653="GALV",H653=""),AND(F653="GALV",I653="Y"),AND(F653="GALV",I653="UN"),AND(F653="GALV",I653=""))),"GRR",IF(AND(B653='Dropdown Answer Key'!$B$14,OR(E653="Unknown",F653="Unknown")),"Unknown SL","Non Lead")))))))))))</f>
        <v>Non Lead</v>
      </c>
      <c r="T653" s="114" t="str">
        <f>IF(OR(M653="",Q653="",S653="ERROR"),"BLANK",IF((AND(M653='Dropdown Answer Key'!$B$25,OR('Service Line Inventory'!S653="Lead",S653="Unknown SL"))),"Tier 1",IF(AND('Service Line Inventory'!M653='Dropdown Answer Key'!$B$26,OR('Service Line Inventory'!S653="Lead",S653="Unknown SL")),"Tier 2",IF(AND('Service Line Inventory'!M653='Dropdown Answer Key'!$B$27,OR('Service Line Inventory'!S653="Lead",S653="Unknown SL")),"Tier 2",IF('Service Line Inventory'!S653="GRR","Tier 3",IF((AND('Service Line Inventory'!M653='Dropdown Answer Key'!$B$25,'Service Line Inventory'!Q653='Dropdown Answer Key'!$M$25,O653='Dropdown Answer Key'!$G$27,'Service Line Inventory'!P653='Dropdown Answer Key'!$J$27,S653="Non Lead")),"Tier 4",IF((AND('Service Line Inventory'!M653='Dropdown Answer Key'!$B$25,'Service Line Inventory'!Q653='Dropdown Answer Key'!$M$25,O653='Dropdown Answer Key'!$G$27,S653="Non Lead")),"Tier 4",IF((AND('Service Line Inventory'!M653='Dropdown Answer Key'!$B$25,'Service Line Inventory'!Q653='Dropdown Answer Key'!$M$25,'Service Line Inventory'!P653='Dropdown Answer Key'!$J$27,S653="Non Lead")),"Tier 4","Tier 5"))))))))</f>
        <v>BLANK</v>
      </c>
      <c r="U653" s="115" t="str">
        <f t="shared" si="41"/>
        <v>NO</v>
      </c>
      <c r="V653" s="114" t="str">
        <f t="shared" si="42"/>
        <v>NO</v>
      </c>
      <c r="W653" s="114" t="str">
        <f t="shared" si="43"/>
        <v>NO</v>
      </c>
      <c r="X653" s="108"/>
      <c r="Y653" s="97"/>
      <c r="Z653" s="77"/>
    </row>
    <row r="654" spans="1:26" x14ac:dyDescent="0.3">
      <c r="A654" s="47">
        <v>678</v>
      </c>
      <c r="B654" s="73" t="s">
        <v>76</v>
      </c>
      <c r="C654" s="125" t="s">
        <v>824</v>
      </c>
      <c r="D654" s="73" t="s">
        <v>73</v>
      </c>
      <c r="E654" s="73" t="s">
        <v>81</v>
      </c>
      <c r="F654" s="73" t="s">
        <v>81</v>
      </c>
      <c r="G654" s="89" t="s">
        <v>986</v>
      </c>
      <c r="H654" s="94" t="s">
        <v>73</v>
      </c>
      <c r="I654" s="82" t="s">
        <v>72</v>
      </c>
      <c r="J654" s="74" t="s">
        <v>989</v>
      </c>
      <c r="K654" s="74" t="s">
        <v>989</v>
      </c>
      <c r="L654" s="93" t="str">
        <f t="shared" si="40"/>
        <v>Non Lead</v>
      </c>
      <c r="M654" s="109"/>
      <c r="N654" s="73"/>
      <c r="O654" s="73"/>
      <c r="P654" s="73"/>
      <c r="Q654" s="72"/>
      <c r="R654" s="73"/>
      <c r="S654" s="98" t="str">
        <f>IF(OR(B654="",$C$3="",$G$3=""),"ERROR",IF(AND(B654='Dropdown Answer Key'!$B$12,OR(E654="Lead",E654="U, May have L",E654="COM",E654="")),"Lead",IF(AND(B654='Dropdown Answer Key'!$B$12,OR(AND(E654="GALV",H654="Y"),AND(E654="GALV",H654="UN"),AND(E654="GALV",H654=""))),"GRR",IF(AND(B654='Dropdown Answer Key'!$B$12,E654="Unknown"),"Unknown SL",IF(AND(B654='Dropdown Answer Key'!$B$13,OR(F654="Lead",F654="U, May have L",F654="COM",F654="")),"Lead",IF(AND(B654='Dropdown Answer Key'!$B$13,OR(AND(F654="GALV",H654="Y"),AND(F654="GALV",H654="UN"),AND(F654="GALV",H654=""))),"GRR",IF(AND(B654='Dropdown Answer Key'!$B$13,F654="Unknown"),"Unknown SL",IF(AND(B654='Dropdown Answer Key'!$B$14,OR(E654="Lead",E654="U, May have L",E654="COM",E654="")),"Lead",IF(AND(B654='Dropdown Answer Key'!$B$14,OR(F654="Lead",F654="U, May have L",F654="COM",F654="")),"Lead",IF(AND(B654='Dropdown Answer Key'!$B$14,OR(AND(E654="GALV",H654="Y"),AND(E654="GALV",H654="UN"),AND(E654="GALV",H654=""),AND(F654="GALV",H654="Y"),AND(F654="GALV",H654="UN"),AND(F654="GALV",H654=""),AND(F654="GALV",I654="Y"),AND(F654="GALV",I654="UN"),AND(F654="GALV",I654=""))),"GRR",IF(AND(B654='Dropdown Answer Key'!$B$14,OR(E654="Unknown",F654="Unknown")),"Unknown SL","Non Lead")))))))))))</f>
        <v>Non Lead</v>
      </c>
      <c r="T654" s="75" t="str">
        <f>IF(OR(M654="",Q654="",S654="ERROR"),"BLANK",IF((AND(M654='Dropdown Answer Key'!$B$25,OR('Service Line Inventory'!S654="Lead",S654="Unknown SL"))),"Tier 1",IF(AND('Service Line Inventory'!M654='Dropdown Answer Key'!$B$26,OR('Service Line Inventory'!S654="Lead",S654="Unknown SL")),"Tier 2",IF(AND('Service Line Inventory'!M654='Dropdown Answer Key'!$B$27,OR('Service Line Inventory'!S654="Lead",S654="Unknown SL")),"Tier 2",IF('Service Line Inventory'!S654="GRR","Tier 3",IF((AND('Service Line Inventory'!M654='Dropdown Answer Key'!$B$25,'Service Line Inventory'!Q654='Dropdown Answer Key'!$M$25,O654='Dropdown Answer Key'!$G$27,'Service Line Inventory'!P654='Dropdown Answer Key'!$J$27,S654="Non Lead")),"Tier 4",IF((AND('Service Line Inventory'!M654='Dropdown Answer Key'!$B$25,'Service Line Inventory'!Q654='Dropdown Answer Key'!$M$25,O654='Dropdown Answer Key'!$G$27,S654="Non Lead")),"Tier 4",IF((AND('Service Line Inventory'!M654='Dropdown Answer Key'!$B$25,'Service Line Inventory'!Q654='Dropdown Answer Key'!$M$25,'Service Line Inventory'!P654='Dropdown Answer Key'!$J$27,S654="Non Lead")),"Tier 4","Tier 5"))))))))</f>
        <v>BLANK</v>
      </c>
      <c r="U654" s="101" t="str">
        <f t="shared" si="41"/>
        <v>NO</v>
      </c>
      <c r="V654" s="75" t="str">
        <f t="shared" si="42"/>
        <v>NO</v>
      </c>
      <c r="W654" s="75" t="str">
        <f t="shared" si="43"/>
        <v>NO</v>
      </c>
      <c r="X654" s="107"/>
      <c r="Y654" s="76"/>
      <c r="Z654" s="77"/>
    </row>
    <row r="655" spans="1:26" x14ac:dyDescent="0.3">
      <c r="A655" s="47">
        <v>680</v>
      </c>
      <c r="B655" s="73" t="s">
        <v>76</v>
      </c>
      <c r="C655" s="125" t="s">
        <v>825</v>
      </c>
      <c r="D655" s="73" t="s">
        <v>73</v>
      </c>
      <c r="E655" s="73" t="s">
        <v>81</v>
      </c>
      <c r="F655" s="73" t="s">
        <v>81</v>
      </c>
      <c r="G655" s="89" t="s">
        <v>986</v>
      </c>
      <c r="H655" s="94" t="s">
        <v>73</v>
      </c>
      <c r="I655" s="82" t="s">
        <v>72</v>
      </c>
      <c r="J655" s="74" t="s">
        <v>989</v>
      </c>
      <c r="K655" s="74" t="s">
        <v>989</v>
      </c>
      <c r="L655" s="94" t="str">
        <f t="shared" si="40"/>
        <v>Non Lead</v>
      </c>
      <c r="M655" s="110"/>
      <c r="N655" s="82"/>
      <c r="O655" s="82"/>
      <c r="P655" s="82"/>
      <c r="Q655" s="81"/>
      <c r="R655" s="82"/>
      <c r="S655" s="113" t="str">
        <f>IF(OR(B655="",$C$3="",$G$3=""),"ERROR",IF(AND(B655='Dropdown Answer Key'!$B$12,OR(E655="Lead",E655="U, May have L",E655="COM",E655="")),"Lead",IF(AND(B655='Dropdown Answer Key'!$B$12,OR(AND(E655="GALV",H655="Y"),AND(E655="GALV",H655="UN"),AND(E655="GALV",H655=""))),"GRR",IF(AND(B655='Dropdown Answer Key'!$B$12,E655="Unknown"),"Unknown SL",IF(AND(B655='Dropdown Answer Key'!$B$13,OR(F655="Lead",F655="U, May have L",F655="COM",F655="")),"Lead",IF(AND(B655='Dropdown Answer Key'!$B$13,OR(AND(F655="GALV",H655="Y"),AND(F655="GALV",H655="UN"),AND(F655="GALV",H655=""))),"GRR",IF(AND(B655='Dropdown Answer Key'!$B$13,F655="Unknown"),"Unknown SL",IF(AND(B655='Dropdown Answer Key'!$B$14,OR(E655="Lead",E655="U, May have L",E655="COM",E655="")),"Lead",IF(AND(B655='Dropdown Answer Key'!$B$14,OR(F655="Lead",F655="U, May have L",F655="COM",F655="")),"Lead",IF(AND(B655='Dropdown Answer Key'!$B$14,OR(AND(E655="GALV",H655="Y"),AND(E655="GALV",H655="UN"),AND(E655="GALV",H655=""),AND(F655="GALV",H655="Y"),AND(F655="GALV",H655="UN"),AND(F655="GALV",H655=""),AND(F655="GALV",I655="Y"),AND(F655="GALV",I655="UN"),AND(F655="GALV",I655=""))),"GRR",IF(AND(B655='Dropdown Answer Key'!$B$14,OR(E655="Unknown",F655="Unknown")),"Unknown SL","Non Lead")))))))))))</f>
        <v>Non Lead</v>
      </c>
      <c r="T655" s="114" t="str">
        <f>IF(OR(M655="",Q655="",S655="ERROR"),"BLANK",IF((AND(M655='Dropdown Answer Key'!$B$25,OR('Service Line Inventory'!S655="Lead",S655="Unknown SL"))),"Tier 1",IF(AND('Service Line Inventory'!M655='Dropdown Answer Key'!$B$26,OR('Service Line Inventory'!S655="Lead",S655="Unknown SL")),"Tier 2",IF(AND('Service Line Inventory'!M655='Dropdown Answer Key'!$B$27,OR('Service Line Inventory'!S655="Lead",S655="Unknown SL")),"Tier 2",IF('Service Line Inventory'!S655="GRR","Tier 3",IF((AND('Service Line Inventory'!M655='Dropdown Answer Key'!$B$25,'Service Line Inventory'!Q655='Dropdown Answer Key'!$M$25,O655='Dropdown Answer Key'!$G$27,'Service Line Inventory'!P655='Dropdown Answer Key'!$J$27,S655="Non Lead")),"Tier 4",IF((AND('Service Line Inventory'!M655='Dropdown Answer Key'!$B$25,'Service Line Inventory'!Q655='Dropdown Answer Key'!$M$25,O655='Dropdown Answer Key'!$G$27,S655="Non Lead")),"Tier 4",IF((AND('Service Line Inventory'!M655='Dropdown Answer Key'!$B$25,'Service Line Inventory'!Q655='Dropdown Answer Key'!$M$25,'Service Line Inventory'!P655='Dropdown Answer Key'!$J$27,S655="Non Lead")),"Tier 4","Tier 5"))))))))</f>
        <v>BLANK</v>
      </c>
      <c r="U655" s="115" t="str">
        <f t="shared" si="41"/>
        <v>NO</v>
      </c>
      <c r="V655" s="114" t="str">
        <f t="shared" si="42"/>
        <v>NO</v>
      </c>
      <c r="W655" s="114" t="str">
        <f t="shared" si="43"/>
        <v>NO</v>
      </c>
      <c r="X655" s="108"/>
      <c r="Y655" s="97"/>
      <c r="Z655" s="77"/>
    </row>
    <row r="656" spans="1:26" x14ac:dyDescent="0.3">
      <c r="A656" s="47">
        <v>682</v>
      </c>
      <c r="B656" s="73" t="s">
        <v>76</v>
      </c>
      <c r="C656" s="125" t="s">
        <v>826</v>
      </c>
      <c r="D656" s="73" t="s">
        <v>73</v>
      </c>
      <c r="E656" s="73" t="s">
        <v>81</v>
      </c>
      <c r="F656" s="73" t="s">
        <v>81</v>
      </c>
      <c r="G656" s="89" t="s">
        <v>986</v>
      </c>
      <c r="H656" s="94" t="s">
        <v>73</v>
      </c>
      <c r="I656" s="82" t="s">
        <v>72</v>
      </c>
      <c r="J656" s="74" t="s">
        <v>989</v>
      </c>
      <c r="K656" s="74" t="s">
        <v>989</v>
      </c>
      <c r="L656" s="93" t="str">
        <f t="shared" si="40"/>
        <v>Non Lead</v>
      </c>
      <c r="M656" s="109"/>
      <c r="N656" s="73"/>
      <c r="O656" s="73"/>
      <c r="P656" s="73"/>
      <c r="Q656" s="72"/>
      <c r="R656" s="73"/>
      <c r="S656" s="98" t="str">
        <f>IF(OR(B656="",$C$3="",$G$3=""),"ERROR",IF(AND(B656='Dropdown Answer Key'!$B$12,OR(E656="Lead",E656="U, May have L",E656="COM",E656="")),"Lead",IF(AND(B656='Dropdown Answer Key'!$B$12,OR(AND(E656="GALV",H656="Y"),AND(E656="GALV",H656="UN"),AND(E656="GALV",H656=""))),"GRR",IF(AND(B656='Dropdown Answer Key'!$B$12,E656="Unknown"),"Unknown SL",IF(AND(B656='Dropdown Answer Key'!$B$13,OR(F656="Lead",F656="U, May have L",F656="COM",F656="")),"Lead",IF(AND(B656='Dropdown Answer Key'!$B$13,OR(AND(F656="GALV",H656="Y"),AND(F656="GALV",H656="UN"),AND(F656="GALV",H656=""))),"GRR",IF(AND(B656='Dropdown Answer Key'!$B$13,F656="Unknown"),"Unknown SL",IF(AND(B656='Dropdown Answer Key'!$B$14,OR(E656="Lead",E656="U, May have L",E656="COM",E656="")),"Lead",IF(AND(B656='Dropdown Answer Key'!$B$14,OR(F656="Lead",F656="U, May have L",F656="COM",F656="")),"Lead",IF(AND(B656='Dropdown Answer Key'!$B$14,OR(AND(E656="GALV",H656="Y"),AND(E656="GALV",H656="UN"),AND(E656="GALV",H656=""),AND(F656="GALV",H656="Y"),AND(F656="GALV",H656="UN"),AND(F656="GALV",H656=""),AND(F656="GALV",I656="Y"),AND(F656="GALV",I656="UN"),AND(F656="GALV",I656=""))),"GRR",IF(AND(B656='Dropdown Answer Key'!$B$14,OR(E656="Unknown",F656="Unknown")),"Unknown SL","Non Lead")))))))))))</f>
        <v>Non Lead</v>
      </c>
      <c r="T656" s="75" t="str">
        <f>IF(OR(M656="",Q656="",S656="ERROR"),"BLANK",IF((AND(M656='Dropdown Answer Key'!$B$25,OR('Service Line Inventory'!S656="Lead",S656="Unknown SL"))),"Tier 1",IF(AND('Service Line Inventory'!M656='Dropdown Answer Key'!$B$26,OR('Service Line Inventory'!S656="Lead",S656="Unknown SL")),"Tier 2",IF(AND('Service Line Inventory'!M656='Dropdown Answer Key'!$B$27,OR('Service Line Inventory'!S656="Lead",S656="Unknown SL")),"Tier 2",IF('Service Line Inventory'!S656="GRR","Tier 3",IF((AND('Service Line Inventory'!M656='Dropdown Answer Key'!$B$25,'Service Line Inventory'!Q656='Dropdown Answer Key'!$M$25,O656='Dropdown Answer Key'!$G$27,'Service Line Inventory'!P656='Dropdown Answer Key'!$J$27,S656="Non Lead")),"Tier 4",IF((AND('Service Line Inventory'!M656='Dropdown Answer Key'!$B$25,'Service Line Inventory'!Q656='Dropdown Answer Key'!$M$25,O656='Dropdown Answer Key'!$G$27,S656="Non Lead")),"Tier 4",IF((AND('Service Line Inventory'!M656='Dropdown Answer Key'!$B$25,'Service Line Inventory'!Q656='Dropdown Answer Key'!$M$25,'Service Line Inventory'!P656='Dropdown Answer Key'!$J$27,S656="Non Lead")),"Tier 4","Tier 5"))))))))</f>
        <v>BLANK</v>
      </c>
      <c r="U656" s="101" t="str">
        <f t="shared" si="41"/>
        <v>NO</v>
      </c>
      <c r="V656" s="75" t="str">
        <f t="shared" si="42"/>
        <v>NO</v>
      </c>
      <c r="W656" s="75" t="str">
        <f t="shared" si="43"/>
        <v>NO</v>
      </c>
      <c r="X656" s="107"/>
      <c r="Y656" s="76"/>
      <c r="Z656" s="77"/>
    </row>
    <row r="657" spans="1:26" x14ac:dyDescent="0.3">
      <c r="A657" s="47">
        <v>685</v>
      </c>
      <c r="B657" s="73" t="s">
        <v>76</v>
      </c>
      <c r="C657" s="125" t="s">
        <v>827</v>
      </c>
      <c r="D657" s="73" t="s">
        <v>73</v>
      </c>
      <c r="E657" s="73" t="s">
        <v>81</v>
      </c>
      <c r="F657" s="73" t="s">
        <v>81</v>
      </c>
      <c r="G657" s="89" t="s">
        <v>986</v>
      </c>
      <c r="H657" s="94" t="s">
        <v>73</v>
      </c>
      <c r="I657" s="82" t="s">
        <v>72</v>
      </c>
      <c r="J657" s="74" t="s">
        <v>989</v>
      </c>
      <c r="K657" s="74" t="s">
        <v>989</v>
      </c>
      <c r="L657" s="94" t="str">
        <f t="shared" si="40"/>
        <v>Non Lead</v>
      </c>
      <c r="M657" s="110"/>
      <c r="N657" s="82"/>
      <c r="O657" s="82"/>
      <c r="P657" s="82"/>
      <c r="Q657" s="81"/>
      <c r="R657" s="82"/>
      <c r="S657" s="113" t="str">
        <f>IF(OR(B657="",$C$3="",$G$3=""),"ERROR",IF(AND(B657='Dropdown Answer Key'!$B$12,OR(E657="Lead",E657="U, May have L",E657="COM",E657="")),"Lead",IF(AND(B657='Dropdown Answer Key'!$B$12,OR(AND(E657="GALV",H657="Y"),AND(E657="GALV",H657="UN"),AND(E657="GALV",H657=""))),"GRR",IF(AND(B657='Dropdown Answer Key'!$B$12,E657="Unknown"),"Unknown SL",IF(AND(B657='Dropdown Answer Key'!$B$13,OR(F657="Lead",F657="U, May have L",F657="COM",F657="")),"Lead",IF(AND(B657='Dropdown Answer Key'!$B$13,OR(AND(F657="GALV",H657="Y"),AND(F657="GALV",H657="UN"),AND(F657="GALV",H657=""))),"GRR",IF(AND(B657='Dropdown Answer Key'!$B$13,F657="Unknown"),"Unknown SL",IF(AND(B657='Dropdown Answer Key'!$B$14,OR(E657="Lead",E657="U, May have L",E657="COM",E657="")),"Lead",IF(AND(B657='Dropdown Answer Key'!$B$14,OR(F657="Lead",F657="U, May have L",F657="COM",F657="")),"Lead",IF(AND(B657='Dropdown Answer Key'!$B$14,OR(AND(E657="GALV",H657="Y"),AND(E657="GALV",H657="UN"),AND(E657="GALV",H657=""),AND(F657="GALV",H657="Y"),AND(F657="GALV",H657="UN"),AND(F657="GALV",H657=""),AND(F657="GALV",I657="Y"),AND(F657="GALV",I657="UN"),AND(F657="GALV",I657=""))),"GRR",IF(AND(B657='Dropdown Answer Key'!$B$14,OR(E657="Unknown",F657="Unknown")),"Unknown SL","Non Lead")))))))))))</f>
        <v>Non Lead</v>
      </c>
      <c r="T657" s="114" t="str">
        <f>IF(OR(M657="",Q657="",S657="ERROR"),"BLANK",IF((AND(M657='Dropdown Answer Key'!$B$25,OR('Service Line Inventory'!S657="Lead",S657="Unknown SL"))),"Tier 1",IF(AND('Service Line Inventory'!M657='Dropdown Answer Key'!$B$26,OR('Service Line Inventory'!S657="Lead",S657="Unknown SL")),"Tier 2",IF(AND('Service Line Inventory'!M657='Dropdown Answer Key'!$B$27,OR('Service Line Inventory'!S657="Lead",S657="Unknown SL")),"Tier 2",IF('Service Line Inventory'!S657="GRR","Tier 3",IF((AND('Service Line Inventory'!M657='Dropdown Answer Key'!$B$25,'Service Line Inventory'!Q657='Dropdown Answer Key'!$M$25,O657='Dropdown Answer Key'!$G$27,'Service Line Inventory'!P657='Dropdown Answer Key'!$J$27,S657="Non Lead")),"Tier 4",IF((AND('Service Line Inventory'!M657='Dropdown Answer Key'!$B$25,'Service Line Inventory'!Q657='Dropdown Answer Key'!$M$25,O657='Dropdown Answer Key'!$G$27,S657="Non Lead")),"Tier 4",IF((AND('Service Line Inventory'!M657='Dropdown Answer Key'!$B$25,'Service Line Inventory'!Q657='Dropdown Answer Key'!$M$25,'Service Line Inventory'!P657='Dropdown Answer Key'!$J$27,S657="Non Lead")),"Tier 4","Tier 5"))))))))</f>
        <v>BLANK</v>
      </c>
      <c r="U657" s="115" t="str">
        <f t="shared" si="41"/>
        <v>NO</v>
      </c>
      <c r="V657" s="114" t="str">
        <f t="shared" si="42"/>
        <v>NO</v>
      </c>
      <c r="W657" s="114" t="str">
        <f t="shared" si="43"/>
        <v>NO</v>
      </c>
      <c r="X657" s="108"/>
      <c r="Y657" s="97"/>
      <c r="Z657" s="77"/>
    </row>
    <row r="658" spans="1:26" x14ac:dyDescent="0.3">
      <c r="A658" s="47">
        <v>695</v>
      </c>
      <c r="B658" s="73" t="s">
        <v>76</v>
      </c>
      <c r="C658" s="125" t="s">
        <v>828</v>
      </c>
      <c r="D658" s="73" t="s">
        <v>73</v>
      </c>
      <c r="E658" s="73" t="s">
        <v>81</v>
      </c>
      <c r="F658" s="73" t="s">
        <v>81</v>
      </c>
      <c r="G658" s="89" t="s">
        <v>986</v>
      </c>
      <c r="H658" s="94" t="s">
        <v>73</v>
      </c>
      <c r="I658" s="82" t="s">
        <v>72</v>
      </c>
      <c r="J658" s="74" t="s">
        <v>989</v>
      </c>
      <c r="K658" s="74" t="s">
        <v>989</v>
      </c>
      <c r="L658" s="93" t="str">
        <f t="shared" si="40"/>
        <v>Non Lead</v>
      </c>
      <c r="M658" s="109"/>
      <c r="N658" s="73"/>
      <c r="O658" s="73"/>
      <c r="P658" s="73"/>
      <c r="Q658" s="72"/>
      <c r="R658" s="73"/>
      <c r="S658" s="98" t="str">
        <f>IF(OR(B658="",$C$3="",$G$3=""),"ERROR",IF(AND(B658='Dropdown Answer Key'!$B$12,OR(E658="Lead",E658="U, May have L",E658="COM",E658="")),"Lead",IF(AND(B658='Dropdown Answer Key'!$B$12,OR(AND(E658="GALV",H658="Y"),AND(E658="GALV",H658="UN"),AND(E658="GALV",H658=""))),"GRR",IF(AND(B658='Dropdown Answer Key'!$B$12,E658="Unknown"),"Unknown SL",IF(AND(B658='Dropdown Answer Key'!$B$13,OR(F658="Lead",F658="U, May have L",F658="COM",F658="")),"Lead",IF(AND(B658='Dropdown Answer Key'!$B$13,OR(AND(F658="GALV",H658="Y"),AND(F658="GALV",H658="UN"),AND(F658="GALV",H658=""))),"GRR",IF(AND(B658='Dropdown Answer Key'!$B$13,F658="Unknown"),"Unknown SL",IF(AND(B658='Dropdown Answer Key'!$B$14,OR(E658="Lead",E658="U, May have L",E658="COM",E658="")),"Lead",IF(AND(B658='Dropdown Answer Key'!$B$14,OR(F658="Lead",F658="U, May have L",F658="COM",F658="")),"Lead",IF(AND(B658='Dropdown Answer Key'!$B$14,OR(AND(E658="GALV",H658="Y"),AND(E658="GALV",H658="UN"),AND(E658="GALV",H658=""),AND(F658="GALV",H658="Y"),AND(F658="GALV",H658="UN"),AND(F658="GALV",H658=""),AND(F658="GALV",I658="Y"),AND(F658="GALV",I658="UN"),AND(F658="GALV",I658=""))),"GRR",IF(AND(B658='Dropdown Answer Key'!$B$14,OR(E658="Unknown",F658="Unknown")),"Unknown SL","Non Lead")))))))))))</f>
        <v>Non Lead</v>
      </c>
      <c r="T658" s="75" t="str">
        <f>IF(OR(M658="",Q658="",S658="ERROR"),"BLANK",IF((AND(M658='Dropdown Answer Key'!$B$25,OR('Service Line Inventory'!S658="Lead",S658="Unknown SL"))),"Tier 1",IF(AND('Service Line Inventory'!M658='Dropdown Answer Key'!$B$26,OR('Service Line Inventory'!S658="Lead",S658="Unknown SL")),"Tier 2",IF(AND('Service Line Inventory'!M658='Dropdown Answer Key'!$B$27,OR('Service Line Inventory'!S658="Lead",S658="Unknown SL")),"Tier 2",IF('Service Line Inventory'!S658="GRR","Tier 3",IF((AND('Service Line Inventory'!M658='Dropdown Answer Key'!$B$25,'Service Line Inventory'!Q658='Dropdown Answer Key'!$M$25,O658='Dropdown Answer Key'!$G$27,'Service Line Inventory'!P658='Dropdown Answer Key'!$J$27,S658="Non Lead")),"Tier 4",IF((AND('Service Line Inventory'!M658='Dropdown Answer Key'!$B$25,'Service Line Inventory'!Q658='Dropdown Answer Key'!$M$25,O658='Dropdown Answer Key'!$G$27,S658="Non Lead")),"Tier 4",IF((AND('Service Line Inventory'!M658='Dropdown Answer Key'!$B$25,'Service Line Inventory'!Q658='Dropdown Answer Key'!$M$25,'Service Line Inventory'!P658='Dropdown Answer Key'!$J$27,S658="Non Lead")),"Tier 4","Tier 5"))))))))</f>
        <v>BLANK</v>
      </c>
      <c r="U658" s="101" t="str">
        <f t="shared" si="41"/>
        <v>NO</v>
      </c>
      <c r="V658" s="75" t="str">
        <f t="shared" si="42"/>
        <v>NO</v>
      </c>
      <c r="W658" s="75" t="str">
        <f t="shared" si="43"/>
        <v>NO</v>
      </c>
      <c r="X658" s="107"/>
      <c r="Y658" s="76"/>
      <c r="Z658" s="77"/>
    </row>
    <row r="659" spans="1:26" x14ac:dyDescent="0.3">
      <c r="A659" s="47">
        <v>698</v>
      </c>
      <c r="B659" s="73" t="s">
        <v>76</v>
      </c>
      <c r="C659" s="125" t="s">
        <v>829</v>
      </c>
      <c r="D659" s="73" t="s">
        <v>73</v>
      </c>
      <c r="E659" s="73" t="s">
        <v>81</v>
      </c>
      <c r="F659" s="73" t="s">
        <v>81</v>
      </c>
      <c r="G659" s="89" t="s">
        <v>986</v>
      </c>
      <c r="H659" s="94" t="s">
        <v>73</v>
      </c>
      <c r="I659" s="82" t="s">
        <v>72</v>
      </c>
      <c r="J659" s="74" t="s">
        <v>989</v>
      </c>
      <c r="K659" s="74" t="s">
        <v>989</v>
      </c>
      <c r="L659" s="94" t="str">
        <f t="shared" si="40"/>
        <v>Non Lead</v>
      </c>
      <c r="M659" s="110"/>
      <c r="N659" s="82"/>
      <c r="O659" s="82"/>
      <c r="P659" s="82"/>
      <c r="Q659" s="81"/>
      <c r="R659" s="82"/>
      <c r="S659" s="113" t="str">
        <f>IF(OR(B659="",$C$3="",$G$3=""),"ERROR",IF(AND(B659='Dropdown Answer Key'!$B$12,OR(E659="Lead",E659="U, May have L",E659="COM",E659="")),"Lead",IF(AND(B659='Dropdown Answer Key'!$B$12,OR(AND(E659="GALV",H659="Y"),AND(E659="GALV",H659="UN"),AND(E659="GALV",H659=""))),"GRR",IF(AND(B659='Dropdown Answer Key'!$B$12,E659="Unknown"),"Unknown SL",IF(AND(B659='Dropdown Answer Key'!$B$13,OR(F659="Lead",F659="U, May have L",F659="COM",F659="")),"Lead",IF(AND(B659='Dropdown Answer Key'!$B$13,OR(AND(F659="GALV",H659="Y"),AND(F659="GALV",H659="UN"),AND(F659="GALV",H659=""))),"GRR",IF(AND(B659='Dropdown Answer Key'!$B$13,F659="Unknown"),"Unknown SL",IF(AND(B659='Dropdown Answer Key'!$B$14,OR(E659="Lead",E659="U, May have L",E659="COM",E659="")),"Lead",IF(AND(B659='Dropdown Answer Key'!$B$14,OR(F659="Lead",F659="U, May have L",F659="COM",F659="")),"Lead",IF(AND(B659='Dropdown Answer Key'!$B$14,OR(AND(E659="GALV",H659="Y"),AND(E659="GALV",H659="UN"),AND(E659="GALV",H659=""),AND(F659="GALV",H659="Y"),AND(F659="GALV",H659="UN"),AND(F659="GALV",H659=""),AND(F659="GALV",I659="Y"),AND(F659="GALV",I659="UN"),AND(F659="GALV",I659=""))),"GRR",IF(AND(B659='Dropdown Answer Key'!$B$14,OR(E659="Unknown",F659="Unknown")),"Unknown SL","Non Lead")))))))))))</f>
        <v>Non Lead</v>
      </c>
      <c r="T659" s="114" t="str">
        <f>IF(OR(M659="",Q659="",S659="ERROR"),"BLANK",IF((AND(M659='Dropdown Answer Key'!$B$25,OR('Service Line Inventory'!S659="Lead",S659="Unknown SL"))),"Tier 1",IF(AND('Service Line Inventory'!M659='Dropdown Answer Key'!$B$26,OR('Service Line Inventory'!S659="Lead",S659="Unknown SL")),"Tier 2",IF(AND('Service Line Inventory'!M659='Dropdown Answer Key'!$B$27,OR('Service Line Inventory'!S659="Lead",S659="Unknown SL")),"Tier 2",IF('Service Line Inventory'!S659="GRR","Tier 3",IF((AND('Service Line Inventory'!M659='Dropdown Answer Key'!$B$25,'Service Line Inventory'!Q659='Dropdown Answer Key'!$M$25,O659='Dropdown Answer Key'!$G$27,'Service Line Inventory'!P659='Dropdown Answer Key'!$J$27,S659="Non Lead")),"Tier 4",IF((AND('Service Line Inventory'!M659='Dropdown Answer Key'!$B$25,'Service Line Inventory'!Q659='Dropdown Answer Key'!$M$25,O659='Dropdown Answer Key'!$G$27,S659="Non Lead")),"Tier 4",IF((AND('Service Line Inventory'!M659='Dropdown Answer Key'!$B$25,'Service Line Inventory'!Q659='Dropdown Answer Key'!$M$25,'Service Line Inventory'!P659='Dropdown Answer Key'!$J$27,S659="Non Lead")),"Tier 4","Tier 5"))))))))</f>
        <v>BLANK</v>
      </c>
      <c r="U659" s="115" t="str">
        <f t="shared" si="41"/>
        <v>NO</v>
      </c>
      <c r="V659" s="114" t="str">
        <f t="shared" si="42"/>
        <v>NO</v>
      </c>
      <c r="W659" s="114" t="str">
        <f t="shared" si="43"/>
        <v>NO</v>
      </c>
      <c r="X659" s="108"/>
      <c r="Y659" s="97"/>
      <c r="Z659" s="77"/>
    </row>
    <row r="660" spans="1:26" x14ac:dyDescent="0.3">
      <c r="A660" s="47">
        <v>705</v>
      </c>
      <c r="B660" s="73" t="s">
        <v>76</v>
      </c>
      <c r="C660" s="125" t="s">
        <v>830</v>
      </c>
      <c r="D660" s="73" t="s">
        <v>73</v>
      </c>
      <c r="E660" s="73" t="s">
        <v>81</v>
      </c>
      <c r="F660" s="73" t="s">
        <v>81</v>
      </c>
      <c r="G660" s="89" t="s">
        <v>986</v>
      </c>
      <c r="H660" s="94" t="s">
        <v>73</v>
      </c>
      <c r="I660" s="82" t="s">
        <v>72</v>
      </c>
      <c r="J660" s="74" t="s">
        <v>989</v>
      </c>
      <c r="K660" s="74" t="s">
        <v>989</v>
      </c>
      <c r="L660" s="93" t="str">
        <f t="shared" si="40"/>
        <v>Non Lead</v>
      </c>
      <c r="M660" s="109"/>
      <c r="N660" s="73"/>
      <c r="O660" s="73"/>
      <c r="P660" s="73"/>
      <c r="Q660" s="72"/>
      <c r="R660" s="73"/>
      <c r="S660" s="98" t="str">
        <f>IF(OR(B660="",$C$3="",$G$3=""),"ERROR",IF(AND(B660='Dropdown Answer Key'!$B$12,OR(E660="Lead",E660="U, May have L",E660="COM",E660="")),"Lead",IF(AND(B660='Dropdown Answer Key'!$B$12,OR(AND(E660="GALV",H660="Y"),AND(E660="GALV",H660="UN"),AND(E660="GALV",H660=""))),"GRR",IF(AND(B660='Dropdown Answer Key'!$B$12,E660="Unknown"),"Unknown SL",IF(AND(B660='Dropdown Answer Key'!$B$13,OR(F660="Lead",F660="U, May have L",F660="COM",F660="")),"Lead",IF(AND(B660='Dropdown Answer Key'!$B$13,OR(AND(F660="GALV",H660="Y"),AND(F660="GALV",H660="UN"),AND(F660="GALV",H660=""))),"GRR",IF(AND(B660='Dropdown Answer Key'!$B$13,F660="Unknown"),"Unknown SL",IF(AND(B660='Dropdown Answer Key'!$B$14,OR(E660="Lead",E660="U, May have L",E660="COM",E660="")),"Lead",IF(AND(B660='Dropdown Answer Key'!$B$14,OR(F660="Lead",F660="U, May have L",F660="COM",F660="")),"Lead",IF(AND(B660='Dropdown Answer Key'!$B$14,OR(AND(E660="GALV",H660="Y"),AND(E660="GALV",H660="UN"),AND(E660="GALV",H660=""),AND(F660="GALV",H660="Y"),AND(F660="GALV",H660="UN"),AND(F660="GALV",H660=""),AND(F660="GALV",I660="Y"),AND(F660="GALV",I660="UN"),AND(F660="GALV",I660=""))),"GRR",IF(AND(B660='Dropdown Answer Key'!$B$14,OR(E660="Unknown",F660="Unknown")),"Unknown SL","Non Lead")))))))))))</f>
        <v>Non Lead</v>
      </c>
      <c r="T660" s="75" t="str">
        <f>IF(OR(M660="",Q660="",S660="ERROR"),"BLANK",IF((AND(M660='Dropdown Answer Key'!$B$25,OR('Service Line Inventory'!S660="Lead",S660="Unknown SL"))),"Tier 1",IF(AND('Service Line Inventory'!M660='Dropdown Answer Key'!$B$26,OR('Service Line Inventory'!S660="Lead",S660="Unknown SL")),"Tier 2",IF(AND('Service Line Inventory'!M660='Dropdown Answer Key'!$B$27,OR('Service Line Inventory'!S660="Lead",S660="Unknown SL")),"Tier 2",IF('Service Line Inventory'!S660="GRR","Tier 3",IF((AND('Service Line Inventory'!M660='Dropdown Answer Key'!$B$25,'Service Line Inventory'!Q660='Dropdown Answer Key'!$M$25,O660='Dropdown Answer Key'!$G$27,'Service Line Inventory'!P660='Dropdown Answer Key'!$J$27,S660="Non Lead")),"Tier 4",IF((AND('Service Line Inventory'!M660='Dropdown Answer Key'!$B$25,'Service Line Inventory'!Q660='Dropdown Answer Key'!$M$25,O660='Dropdown Answer Key'!$G$27,S660="Non Lead")),"Tier 4",IF((AND('Service Line Inventory'!M660='Dropdown Answer Key'!$B$25,'Service Line Inventory'!Q660='Dropdown Answer Key'!$M$25,'Service Line Inventory'!P660='Dropdown Answer Key'!$J$27,S660="Non Lead")),"Tier 4","Tier 5"))))))))</f>
        <v>BLANK</v>
      </c>
      <c r="U660" s="101" t="str">
        <f t="shared" si="41"/>
        <v>NO</v>
      </c>
      <c r="V660" s="75" t="str">
        <f t="shared" si="42"/>
        <v>NO</v>
      </c>
      <c r="W660" s="75" t="str">
        <f t="shared" si="43"/>
        <v>NO</v>
      </c>
      <c r="X660" s="107"/>
      <c r="Y660" s="76"/>
      <c r="Z660" s="77"/>
    </row>
    <row r="661" spans="1:26" x14ac:dyDescent="0.3">
      <c r="A661" s="47">
        <v>710</v>
      </c>
      <c r="B661" s="73" t="s">
        <v>76</v>
      </c>
      <c r="C661" s="125" t="s">
        <v>831</v>
      </c>
      <c r="D661" s="73" t="s">
        <v>73</v>
      </c>
      <c r="E661" s="73" t="s">
        <v>81</v>
      </c>
      <c r="F661" s="73" t="s">
        <v>81</v>
      </c>
      <c r="G661" s="89" t="s">
        <v>986</v>
      </c>
      <c r="H661" s="94" t="s">
        <v>73</v>
      </c>
      <c r="I661" s="82" t="s">
        <v>72</v>
      </c>
      <c r="J661" s="74" t="s">
        <v>989</v>
      </c>
      <c r="K661" s="74" t="s">
        <v>989</v>
      </c>
      <c r="L661" s="94" t="str">
        <f t="shared" si="40"/>
        <v>Non Lead</v>
      </c>
      <c r="M661" s="110"/>
      <c r="N661" s="82"/>
      <c r="O661" s="82"/>
      <c r="P661" s="82"/>
      <c r="Q661" s="81"/>
      <c r="R661" s="82"/>
      <c r="S661" s="113" t="str">
        <f>IF(OR(B661="",$C$3="",$G$3=""),"ERROR",IF(AND(B661='Dropdown Answer Key'!$B$12,OR(E661="Lead",E661="U, May have L",E661="COM",E661="")),"Lead",IF(AND(B661='Dropdown Answer Key'!$B$12,OR(AND(E661="GALV",H661="Y"),AND(E661="GALV",H661="UN"),AND(E661="GALV",H661=""))),"GRR",IF(AND(B661='Dropdown Answer Key'!$B$12,E661="Unknown"),"Unknown SL",IF(AND(B661='Dropdown Answer Key'!$B$13,OR(F661="Lead",F661="U, May have L",F661="COM",F661="")),"Lead",IF(AND(B661='Dropdown Answer Key'!$B$13,OR(AND(F661="GALV",H661="Y"),AND(F661="GALV",H661="UN"),AND(F661="GALV",H661=""))),"GRR",IF(AND(B661='Dropdown Answer Key'!$B$13,F661="Unknown"),"Unknown SL",IF(AND(B661='Dropdown Answer Key'!$B$14,OR(E661="Lead",E661="U, May have L",E661="COM",E661="")),"Lead",IF(AND(B661='Dropdown Answer Key'!$B$14,OR(F661="Lead",F661="U, May have L",F661="COM",F661="")),"Lead",IF(AND(B661='Dropdown Answer Key'!$B$14,OR(AND(E661="GALV",H661="Y"),AND(E661="GALV",H661="UN"),AND(E661="GALV",H661=""),AND(F661="GALV",H661="Y"),AND(F661="GALV",H661="UN"),AND(F661="GALV",H661=""),AND(F661="GALV",I661="Y"),AND(F661="GALV",I661="UN"),AND(F661="GALV",I661=""))),"GRR",IF(AND(B661='Dropdown Answer Key'!$B$14,OR(E661="Unknown",F661="Unknown")),"Unknown SL","Non Lead")))))))))))</f>
        <v>Non Lead</v>
      </c>
      <c r="T661" s="114" t="str">
        <f>IF(OR(M661="",Q661="",S661="ERROR"),"BLANK",IF((AND(M661='Dropdown Answer Key'!$B$25,OR('Service Line Inventory'!S661="Lead",S661="Unknown SL"))),"Tier 1",IF(AND('Service Line Inventory'!M661='Dropdown Answer Key'!$B$26,OR('Service Line Inventory'!S661="Lead",S661="Unknown SL")),"Tier 2",IF(AND('Service Line Inventory'!M661='Dropdown Answer Key'!$B$27,OR('Service Line Inventory'!S661="Lead",S661="Unknown SL")),"Tier 2",IF('Service Line Inventory'!S661="GRR","Tier 3",IF((AND('Service Line Inventory'!M661='Dropdown Answer Key'!$B$25,'Service Line Inventory'!Q661='Dropdown Answer Key'!$M$25,O661='Dropdown Answer Key'!$G$27,'Service Line Inventory'!P661='Dropdown Answer Key'!$J$27,S661="Non Lead")),"Tier 4",IF((AND('Service Line Inventory'!M661='Dropdown Answer Key'!$B$25,'Service Line Inventory'!Q661='Dropdown Answer Key'!$M$25,O661='Dropdown Answer Key'!$G$27,S661="Non Lead")),"Tier 4",IF((AND('Service Line Inventory'!M661='Dropdown Answer Key'!$B$25,'Service Line Inventory'!Q661='Dropdown Answer Key'!$M$25,'Service Line Inventory'!P661='Dropdown Answer Key'!$J$27,S661="Non Lead")),"Tier 4","Tier 5"))))))))</f>
        <v>BLANK</v>
      </c>
      <c r="U661" s="115" t="str">
        <f t="shared" si="41"/>
        <v>NO</v>
      </c>
      <c r="V661" s="114" t="str">
        <f t="shared" si="42"/>
        <v>NO</v>
      </c>
      <c r="W661" s="114" t="str">
        <f t="shared" si="43"/>
        <v>NO</v>
      </c>
      <c r="X661" s="108"/>
      <c r="Y661" s="97"/>
      <c r="Z661" s="77"/>
    </row>
    <row r="662" spans="1:26" x14ac:dyDescent="0.3">
      <c r="A662" s="47">
        <v>711</v>
      </c>
      <c r="B662" s="73" t="s">
        <v>76</v>
      </c>
      <c r="C662" s="125" t="s">
        <v>832</v>
      </c>
      <c r="D662" s="73" t="s">
        <v>73</v>
      </c>
      <c r="E662" s="73" t="s">
        <v>81</v>
      </c>
      <c r="F662" s="73" t="s">
        <v>81</v>
      </c>
      <c r="G662" s="89" t="s">
        <v>986</v>
      </c>
      <c r="H662" s="94" t="s">
        <v>73</v>
      </c>
      <c r="I662" s="82" t="s">
        <v>72</v>
      </c>
      <c r="J662" s="74" t="s">
        <v>989</v>
      </c>
      <c r="K662" s="74" t="s">
        <v>989</v>
      </c>
      <c r="L662" s="93" t="str">
        <f t="shared" si="40"/>
        <v>Non Lead</v>
      </c>
      <c r="M662" s="109"/>
      <c r="N662" s="73"/>
      <c r="O662" s="73"/>
      <c r="P662" s="73"/>
      <c r="Q662" s="72"/>
      <c r="R662" s="73"/>
      <c r="S662" s="98" t="str">
        <f>IF(OR(B662="",$C$3="",$G$3=""),"ERROR",IF(AND(B662='Dropdown Answer Key'!$B$12,OR(E662="Lead",E662="U, May have L",E662="COM",E662="")),"Lead",IF(AND(B662='Dropdown Answer Key'!$B$12,OR(AND(E662="GALV",H662="Y"),AND(E662="GALV",H662="UN"),AND(E662="GALV",H662=""))),"GRR",IF(AND(B662='Dropdown Answer Key'!$B$12,E662="Unknown"),"Unknown SL",IF(AND(B662='Dropdown Answer Key'!$B$13,OR(F662="Lead",F662="U, May have L",F662="COM",F662="")),"Lead",IF(AND(B662='Dropdown Answer Key'!$B$13,OR(AND(F662="GALV",H662="Y"),AND(F662="GALV",H662="UN"),AND(F662="GALV",H662=""))),"GRR",IF(AND(B662='Dropdown Answer Key'!$B$13,F662="Unknown"),"Unknown SL",IF(AND(B662='Dropdown Answer Key'!$B$14,OR(E662="Lead",E662="U, May have L",E662="COM",E662="")),"Lead",IF(AND(B662='Dropdown Answer Key'!$B$14,OR(F662="Lead",F662="U, May have L",F662="COM",F662="")),"Lead",IF(AND(B662='Dropdown Answer Key'!$B$14,OR(AND(E662="GALV",H662="Y"),AND(E662="GALV",H662="UN"),AND(E662="GALV",H662=""),AND(F662="GALV",H662="Y"),AND(F662="GALV",H662="UN"),AND(F662="GALV",H662=""),AND(F662="GALV",I662="Y"),AND(F662="GALV",I662="UN"),AND(F662="GALV",I662=""))),"GRR",IF(AND(B662='Dropdown Answer Key'!$B$14,OR(E662="Unknown",F662="Unknown")),"Unknown SL","Non Lead")))))))))))</f>
        <v>Non Lead</v>
      </c>
      <c r="T662" s="75" t="str">
        <f>IF(OR(M662="",Q662="",S662="ERROR"),"BLANK",IF((AND(M662='Dropdown Answer Key'!$B$25,OR('Service Line Inventory'!S662="Lead",S662="Unknown SL"))),"Tier 1",IF(AND('Service Line Inventory'!M662='Dropdown Answer Key'!$B$26,OR('Service Line Inventory'!S662="Lead",S662="Unknown SL")),"Tier 2",IF(AND('Service Line Inventory'!M662='Dropdown Answer Key'!$B$27,OR('Service Line Inventory'!S662="Lead",S662="Unknown SL")),"Tier 2",IF('Service Line Inventory'!S662="GRR","Tier 3",IF((AND('Service Line Inventory'!M662='Dropdown Answer Key'!$B$25,'Service Line Inventory'!Q662='Dropdown Answer Key'!$M$25,O662='Dropdown Answer Key'!$G$27,'Service Line Inventory'!P662='Dropdown Answer Key'!$J$27,S662="Non Lead")),"Tier 4",IF((AND('Service Line Inventory'!M662='Dropdown Answer Key'!$B$25,'Service Line Inventory'!Q662='Dropdown Answer Key'!$M$25,O662='Dropdown Answer Key'!$G$27,S662="Non Lead")),"Tier 4",IF((AND('Service Line Inventory'!M662='Dropdown Answer Key'!$B$25,'Service Line Inventory'!Q662='Dropdown Answer Key'!$M$25,'Service Line Inventory'!P662='Dropdown Answer Key'!$J$27,S662="Non Lead")),"Tier 4","Tier 5"))))))))</f>
        <v>BLANK</v>
      </c>
      <c r="U662" s="101" t="str">
        <f t="shared" si="41"/>
        <v>NO</v>
      </c>
      <c r="V662" s="75" t="str">
        <f t="shared" si="42"/>
        <v>NO</v>
      </c>
      <c r="W662" s="75" t="str">
        <f t="shared" si="43"/>
        <v>NO</v>
      </c>
      <c r="X662" s="107"/>
      <c r="Y662" s="76"/>
      <c r="Z662" s="77"/>
    </row>
    <row r="663" spans="1:26" x14ac:dyDescent="0.3">
      <c r="A663" s="47">
        <v>712</v>
      </c>
      <c r="B663" s="73" t="s">
        <v>76</v>
      </c>
      <c r="C663" s="125" t="s">
        <v>833</v>
      </c>
      <c r="D663" s="73" t="s">
        <v>73</v>
      </c>
      <c r="E663" s="73" t="s">
        <v>81</v>
      </c>
      <c r="F663" s="73" t="s">
        <v>81</v>
      </c>
      <c r="G663" s="89" t="s">
        <v>986</v>
      </c>
      <c r="H663" s="94" t="s">
        <v>73</v>
      </c>
      <c r="I663" s="82" t="s">
        <v>72</v>
      </c>
      <c r="J663" s="74" t="s">
        <v>989</v>
      </c>
      <c r="K663" s="74" t="s">
        <v>989</v>
      </c>
      <c r="L663" s="94" t="str">
        <f t="shared" si="40"/>
        <v>Non Lead</v>
      </c>
      <c r="M663" s="110"/>
      <c r="N663" s="82"/>
      <c r="O663" s="82"/>
      <c r="P663" s="82"/>
      <c r="Q663" s="81"/>
      <c r="R663" s="82"/>
      <c r="S663" s="113" t="str">
        <f>IF(OR(B663="",$C$3="",$G$3=""),"ERROR",IF(AND(B663='Dropdown Answer Key'!$B$12,OR(E663="Lead",E663="U, May have L",E663="COM",E663="")),"Lead",IF(AND(B663='Dropdown Answer Key'!$B$12,OR(AND(E663="GALV",H663="Y"),AND(E663="GALV",H663="UN"),AND(E663="GALV",H663=""))),"GRR",IF(AND(B663='Dropdown Answer Key'!$B$12,E663="Unknown"),"Unknown SL",IF(AND(B663='Dropdown Answer Key'!$B$13,OR(F663="Lead",F663="U, May have L",F663="COM",F663="")),"Lead",IF(AND(B663='Dropdown Answer Key'!$B$13,OR(AND(F663="GALV",H663="Y"),AND(F663="GALV",H663="UN"),AND(F663="GALV",H663=""))),"GRR",IF(AND(B663='Dropdown Answer Key'!$B$13,F663="Unknown"),"Unknown SL",IF(AND(B663='Dropdown Answer Key'!$B$14,OR(E663="Lead",E663="U, May have L",E663="COM",E663="")),"Lead",IF(AND(B663='Dropdown Answer Key'!$B$14,OR(F663="Lead",F663="U, May have L",F663="COM",F663="")),"Lead",IF(AND(B663='Dropdown Answer Key'!$B$14,OR(AND(E663="GALV",H663="Y"),AND(E663="GALV",H663="UN"),AND(E663="GALV",H663=""),AND(F663="GALV",H663="Y"),AND(F663="GALV",H663="UN"),AND(F663="GALV",H663=""),AND(F663="GALV",I663="Y"),AND(F663="GALV",I663="UN"),AND(F663="GALV",I663=""))),"GRR",IF(AND(B663='Dropdown Answer Key'!$B$14,OR(E663="Unknown",F663="Unknown")),"Unknown SL","Non Lead")))))))))))</f>
        <v>Non Lead</v>
      </c>
      <c r="T663" s="114" t="str">
        <f>IF(OR(M663="",Q663="",S663="ERROR"),"BLANK",IF((AND(M663='Dropdown Answer Key'!$B$25,OR('Service Line Inventory'!S663="Lead",S663="Unknown SL"))),"Tier 1",IF(AND('Service Line Inventory'!M663='Dropdown Answer Key'!$B$26,OR('Service Line Inventory'!S663="Lead",S663="Unknown SL")),"Tier 2",IF(AND('Service Line Inventory'!M663='Dropdown Answer Key'!$B$27,OR('Service Line Inventory'!S663="Lead",S663="Unknown SL")),"Tier 2",IF('Service Line Inventory'!S663="GRR","Tier 3",IF((AND('Service Line Inventory'!M663='Dropdown Answer Key'!$B$25,'Service Line Inventory'!Q663='Dropdown Answer Key'!$M$25,O663='Dropdown Answer Key'!$G$27,'Service Line Inventory'!P663='Dropdown Answer Key'!$J$27,S663="Non Lead")),"Tier 4",IF((AND('Service Line Inventory'!M663='Dropdown Answer Key'!$B$25,'Service Line Inventory'!Q663='Dropdown Answer Key'!$M$25,O663='Dropdown Answer Key'!$G$27,S663="Non Lead")),"Tier 4",IF((AND('Service Line Inventory'!M663='Dropdown Answer Key'!$B$25,'Service Line Inventory'!Q663='Dropdown Answer Key'!$M$25,'Service Line Inventory'!P663='Dropdown Answer Key'!$J$27,S663="Non Lead")),"Tier 4","Tier 5"))))))))</f>
        <v>BLANK</v>
      </c>
      <c r="U663" s="115" t="str">
        <f t="shared" si="41"/>
        <v>NO</v>
      </c>
      <c r="V663" s="114" t="str">
        <f t="shared" si="42"/>
        <v>NO</v>
      </c>
      <c r="W663" s="114" t="str">
        <f t="shared" si="43"/>
        <v>NO</v>
      </c>
      <c r="X663" s="108"/>
      <c r="Y663" s="97"/>
      <c r="Z663" s="77"/>
    </row>
    <row r="664" spans="1:26" x14ac:dyDescent="0.3">
      <c r="A664" s="47">
        <v>715</v>
      </c>
      <c r="B664" s="73" t="s">
        <v>76</v>
      </c>
      <c r="C664" s="125" t="s">
        <v>834</v>
      </c>
      <c r="D664" s="73" t="s">
        <v>73</v>
      </c>
      <c r="E664" s="73" t="s">
        <v>81</v>
      </c>
      <c r="F664" s="73" t="s">
        <v>81</v>
      </c>
      <c r="G664" s="89" t="s">
        <v>986</v>
      </c>
      <c r="H664" s="94" t="s">
        <v>73</v>
      </c>
      <c r="I664" s="82" t="s">
        <v>72</v>
      </c>
      <c r="J664" s="74" t="s">
        <v>989</v>
      </c>
      <c r="K664" s="74" t="s">
        <v>989</v>
      </c>
      <c r="L664" s="93" t="str">
        <f t="shared" si="40"/>
        <v>Non Lead</v>
      </c>
      <c r="M664" s="109"/>
      <c r="N664" s="73"/>
      <c r="O664" s="73"/>
      <c r="P664" s="73"/>
      <c r="Q664" s="72"/>
      <c r="R664" s="73"/>
      <c r="S664" s="98" t="str">
        <f>IF(OR(B664="",$C$3="",$G$3=""),"ERROR",IF(AND(B664='Dropdown Answer Key'!$B$12,OR(E664="Lead",E664="U, May have L",E664="COM",E664="")),"Lead",IF(AND(B664='Dropdown Answer Key'!$B$12,OR(AND(E664="GALV",H664="Y"),AND(E664="GALV",H664="UN"),AND(E664="GALV",H664=""))),"GRR",IF(AND(B664='Dropdown Answer Key'!$B$12,E664="Unknown"),"Unknown SL",IF(AND(B664='Dropdown Answer Key'!$B$13,OR(F664="Lead",F664="U, May have L",F664="COM",F664="")),"Lead",IF(AND(B664='Dropdown Answer Key'!$B$13,OR(AND(F664="GALV",H664="Y"),AND(F664="GALV",H664="UN"),AND(F664="GALV",H664=""))),"GRR",IF(AND(B664='Dropdown Answer Key'!$B$13,F664="Unknown"),"Unknown SL",IF(AND(B664='Dropdown Answer Key'!$B$14,OR(E664="Lead",E664="U, May have L",E664="COM",E664="")),"Lead",IF(AND(B664='Dropdown Answer Key'!$B$14,OR(F664="Lead",F664="U, May have L",F664="COM",F664="")),"Lead",IF(AND(B664='Dropdown Answer Key'!$B$14,OR(AND(E664="GALV",H664="Y"),AND(E664="GALV",H664="UN"),AND(E664="GALV",H664=""),AND(F664="GALV",H664="Y"),AND(F664="GALV",H664="UN"),AND(F664="GALV",H664=""),AND(F664="GALV",I664="Y"),AND(F664="GALV",I664="UN"),AND(F664="GALV",I664=""))),"GRR",IF(AND(B664='Dropdown Answer Key'!$B$14,OR(E664="Unknown",F664="Unknown")),"Unknown SL","Non Lead")))))))))))</f>
        <v>Non Lead</v>
      </c>
      <c r="T664" s="75" t="str">
        <f>IF(OR(M664="",Q664="",S664="ERROR"),"BLANK",IF((AND(M664='Dropdown Answer Key'!$B$25,OR('Service Line Inventory'!S664="Lead",S664="Unknown SL"))),"Tier 1",IF(AND('Service Line Inventory'!M664='Dropdown Answer Key'!$B$26,OR('Service Line Inventory'!S664="Lead",S664="Unknown SL")),"Tier 2",IF(AND('Service Line Inventory'!M664='Dropdown Answer Key'!$B$27,OR('Service Line Inventory'!S664="Lead",S664="Unknown SL")),"Tier 2",IF('Service Line Inventory'!S664="GRR","Tier 3",IF((AND('Service Line Inventory'!M664='Dropdown Answer Key'!$B$25,'Service Line Inventory'!Q664='Dropdown Answer Key'!$M$25,O664='Dropdown Answer Key'!$G$27,'Service Line Inventory'!P664='Dropdown Answer Key'!$J$27,S664="Non Lead")),"Tier 4",IF((AND('Service Line Inventory'!M664='Dropdown Answer Key'!$B$25,'Service Line Inventory'!Q664='Dropdown Answer Key'!$M$25,O664='Dropdown Answer Key'!$G$27,S664="Non Lead")),"Tier 4",IF((AND('Service Line Inventory'!M664='Dropdown Answer Key'!$B$25,'Service Line Inventory'!Q664='Dropdown Answer Key'!$M$25,'Service Line Inventory'!P664='Dropdown Answer Key'!$J$27,S664="Non Lead")),"Tier 4","Tier 5"))))))))</f>
        <v>BLANK</v>
      </c>
      <c r="U664" s="101" t="str">
        <f t="shared" si="41"/>
        <v>NO</v>
      </c>
      <c r="V664" s="75" t="str">
        <f t="shared" si="42"/>
        <v>NO</v>
      </c>
      <c r="W664" s="75" t="str">
        <f t="shared" si="43"/>
        <v>NO</v>
      </c>
      <c r="X664" s="107"/>
      <c r="Y664" s="76"/>
      <c r="Z664" s="77"/>
    </row>
    <row r="665" spans="1:26" x14ac:dyDescent="0.3">
      <c r="A665" s="47">
        <v>720</v>
      </c>
      <c r="B665" s="73" t="s">
        <v>76</v>
      </c>
      <c r="C665" s="125" t="s">
        <v>835</v>
      </c>
      <c r="D665" s="73" t="s">
        <v>73</v>
      </c>
      <c r="E665" s="73" t="s">
        <v>81</v>
      </c>
      <c r="F665" s="73" t="s">
        <v>81</v>
      </c>
      <c r="G665" s="89" t="s">
        <v>986</v>
      </c>
      <c r="H665" s="94" t="s">
        <v>73</v>
      </c>
      <c r="I665" s="82" t="s">
        <v>72</v>
      </c>
      <c r="J665" s="74" t="s">
        <v>989</v>
      </c>
      <c r="K665" s="74" t="s">
        <v>989</v>
      </c>
      <c r="L665" s="94" t="str">
        <f t="shared" si="40"/>
        <v>Non Lead</v>
      </c>
      <c r="M665" s="110"/>
      <c r="N665" s="82"/>
      <c r="O665" s="82"/>
      <c r="P665" s="82"/>
      <c r="Q665" s="81"/>
      <c r="R665" s="82"/>
      <c r="S665" s="113" t="str">
        <f>IF(OR(B665="",$C$3="",$G$3=""),"ERROR",IF(AND(B665='Dropdown Answer Key'!$B$12,OR(E665="Lead",E665="U, May have L",E665="COM",E665="")),"Lead",IF(AND(B665='Dropdown Answer Key'!$B$12,OR(AND(E665="GALV",H665="Y"),AND(E665="GALV",H665="UN"),AND(E665="GALV",H665=""))),"GRR",IF(AND(B665='Dropdown Answer Key'!$B$12,E665="Unknown"),"Unknown SL",IF(AND(B665='Dropdown Answer Key'!$B$13,OR(F665="Lead",F665="U, May have L",F665="COM",F665="")),"Lead",IF(AND(B665='Dropdown Answer Key'!$B$13,OR(AND(F665="GALV",H665="Y"),AND(F665="GALV",H665="UN"),AND(F665="GALV",H665=""))),"GRR",IF(AND(B665='Dropdown Answer Key'!$B$13,F665="Unknown"),"Unknown SL",IF(AND(B665='Dropdown Answer Key'!$B$14,OR(E665="Lead",E665="U, May have L",E665="COM",E665="")),"Lead",IF(AND(B665='Dropdown Answer Key'!$B$14,OR(F665="Lead",F665="U, May have L",F665="COM",F665="")),"Lead",IF(AND(B665='Dropdown Answer Key'!$B$14,OR(AND(E665="GALV",H665="Y"),AND(E665="GALV",H665="UN"),AND(E665="GALV",H665=""),AND(F665="GALV",H665="Y"),AND(F665="GALV",H665="UN"),AND(F665="GALV",H665=""),AND(F665="GALV",I665="Y"),AND(F665="GALV",I665="UN"),AND(F665="GALV",I665=""))),"GRR",IF(AND(B665='Dropdown Answer Key'!$B$14,OR(E665="Unknown",F665="Unknown")),"Unknown SL","Non Lead")))))))))))</f>
        <v>Non Lead</v>
      </c>
      <c r="T665" s="114" t="str">
        <f>IF(OR(M665="",Q665="",S665="ERROR"),"BLANK",IF((AND(M665='Dropdown Answer Key'!$B$25,OR('Service Line Inventory'!S665="Lead",S665="Unknown SL"))),"Tier 1",IF(AND('Service Line Inventory'!M665='Dropdown Answer Key'!$B$26,OR('Service Line Inventory'!S665="Lead",S665="Unknown SL")),"Tier 2",IF(AND('Service Line Inventory'!M665='Dropdown Answer Key'!$B$27,OR('Service Line Inventory'!S665="Lead",S665="Unknown SL")),"Tier 2",IF('Service Line Inventory'!S665="GRR","Tier 3",IF((AND('Service Line Inventory'!M665='Dropdown Answer Key'!$B$25,'Service Line Inventory'!Q665='Dropdown Answer Key'!$M$25,O665='Dropdown Answer Key'!$G$27,'Service Line Inventory'!P665='Dropdown Answer Key'!$J$27,S665="Non Lead")),"Tier 4",IF((AND('Service Line Inventory'!M665='Dropdown Answer Key'!$B$25,'Service Line Inventory'!Q665='Dropdown Answer Key'!$M$25,O665='Dropdown Answer Key'!$G$27,S665="Non Lead")),"Tier 4",IF((AND('Service Line Inventory'!M665='Dropdown Answer Key'!$B$25,'Service Line Inventory'!Q665='Dropdown Answer Key'!$M$25,'Service Line Inventory'!P665='Dropdown Answer Key'!$J$27,S665="Non Lead")),"Tier 4","Tier 5"))))))))</f>
        <v>BLANK</v>
      </c>
      <c r="U665" s="115" t="str">
        <f t="shared" si="41"/>
        <v>NO</v>
      </c>
      <c r="V665" s="114" t="str">
        <f t="shared" si="42"/>
        <v>NO</v>
      </c>
      <c r="W665" s="114" t="str">
        <f t="shared" si="43"/>
        <v>NO</v>
      </c>
      <c r="X665" s="108"/>
      <c r="Y665" s="97"/>
      <c r="Z665" s="77"/>
    </row>
    <row r="666" spans="1:26" x14ac:dyDescent="0.3">
      <c r="A666" s="47">
        <v>725</v>
      </c>
      <c r="B666" s="73" t="s">
        <v>76</v>
      </c>
      <c r="C666" s="125" t="s">
        <v>836</v>
      </c>
      <c r="D666" s="73" t="s">
        <v>73</v>
      </c>
      <c r="E666" s="73" t="s">
        <v>81</v>
      </c>
      <c r="F666" s="73" t="s">
        <v>81</v>
      </c>
      <c r="G666" s="89" t="s">
        <v>986</v>
      </c>
      <c r="H666" s="94" t="s">
        <v>73</v>
      </c>
      <c r="I666" s="82" t="s">
        <v>72</v>
      </c>
      <c r="J666" s="74" t="s">
        <v>989</v>
      </c>
      <c r="K666" s="74" t="s">
        <v>989</v>
      </c>
      <c r="L666" s="93" t="str">
        <f t="shared" si="40"/>
        <v>Non Lead</v>
      </c>
      <c r="M666" s="109"/>
      <c r="N666" s="73"/>
      <c r="O666" s="73"/>
      <c r="P666" s="73"/>
      <c r="Q666" s="72"/>
      <c r="R666" s="73"/>
      <c r="S666" s="98" t="str">
        <f>IF(OR(B666="",$C$3="",$G$3=""),"ERROR",IF(AND(B666='Dropdown Answer Key'!$B$12,OR(E666="Lead",E666="U, May have L",E666="COM",E666="")),"Lead",IF(AND(B666='Dropdown Answer Key'!$B$12,OR(AND(E666="GALV",H666="Y"),AND(E666="GALV",H666="UN"),AND(E666="GALV",H666=""))),"GRR",IF(AND(B666='Dropdown Answer Key'!$B$12,E666="Unknown"),"Unknown SL",IF(AND(B666='Dropdown Answer Key'!$B$13,OR(F666="Lead",F666="U, May have L",F666="COM",F666="")),"Lead",IF(AND(B666='Dropdown Answer Key'!$B$13,OR(AND(F666="GALV",H666="Y"),AND(F666="GALV",H666="UN"),AND(F666="GALV",H666=""))),"GRR",IF(AND(B666='Dropdown Answer Key'!$B$13,F666="Unknown"),"Unknown SL",IF(AND(B666='Dropdown Answer Key'!$B$14,OR(E666="Lead",E666="U, May have L",E666="COM",E666="")),"Lead",IF(AND(B666='Dropdown Answer Key'!$B$14,OR(F666="Lead",F666="U, May have L",F666="COM",F666="")),"Lead",IF(AND(B666='Dropdown Answer Key'!$B$14,OR(AND(E666="GALV",H666="Y"),AND(E666="GALV",H666="UN"),AND(E666="GALV",H666=""),AND(F666="GALV",H666="Y"),AND(F666="GALV",H666="UN"),AND(F666="GALV",H666=""),AND(F666="GALV",I666="Y"),AND(F666="GALV",I666="UN"),AND(F666="GALV",I666=""))),"GRR",IF(AND(B666='Dropdown Answer Key'!$B$14,OR(E666="Unknown",F666="Unknown")),"Unknown SL","Non Lead")))))))))))</f>
        <v>Non Lead</v>
      </c>
      <c r="T666" s="75" t="str">
        <f>IF(OR(M666="",Q666="",S666="ERROR"),"BLANK",IF((AND(M666='Dropdown Answer Key'!$B$25,OR('Service Line Inventory'!S666="Lead",S666="Unknown SL"))),"Tier 1",IF(AND('Service Line Inventory'!M666='Dropdown Answer Key'!$B$26,OR('Service Line Inventory'!S666="Lead",S666="Unknown SL")),"Tier 2",IF(AND('Service Line Inventory'!M666='Dropdown Answer Key'!$B$27,OR('Service Line Inventory'!S666="Lead",S666="Unknown SL")),"Tier 2",IF('Service Line Inventory'!S666="GRR","Tier 3",IF((AND('Service Line Inventory'!M666='Dropdown Answer Key'!$B$25,'Service Line Inventory'!Q666='Dropdown Answer Key'!$M$25,O666='Dropdown Answer Key'!$G$27,'Service Line Inventory'!P666='Dropdown Answer Key'!$J$27,S666="Non Lead")),"Tier 4",IF((AND('Service Line Inventory'!M666='Dropdown Answer Key'!$B$25,'Service Line Inventory'!Q666='Dropdown Answer Key'!$M$25,O666='Dropdown Answer Key'!$G$27,S666="Non Lead")),"Tier 4",IF((AND('Service Line Inventory'!M666='Dropdown Answer Key'!$B$25,'Service Line Inventory'!Q666='Dropdown Answer Key'!$M$25,'Service Line Inventory'!P666='Dropdown Answer Key'!$J$27,S666="Non Lead")),"Tier 4","Tier 5"))))))))</f>
        <v>BLANK</v>
      </c>
      <c r="U666" s="101" t="str">
        <f t="shared" si="41"/>
        <v>NO</v>
      </c>
      <c r="V666" s="75" t="str">
        <f t="shared" si="42"/>
        <v>NO</v>
      </c>
      <c r="W666" s="75" t="str">
        <f t="shared" si="43"/>
        <v>NO</v>
      </c>
      <c r="X666" s="107"/>
      <c r="Y666" s="76"/>
      <c r="Z666" s="77"/>
    </row>
    <row r="667" spans="1:26" x14ac:dyDescent="0.3">
      <c r="A667" s="47">
        <v>730</v>
      </c>
      <c r="B667" s="73" t="s">
        <v>76</v>
      </c>
      <c r="C667" s="125" t="s">
        <v>837</v>
      </c>
      <c r="D667" s="73" t="s">
        <v>73</v>
      </c>
      <c r="E667" s="73" t="s">
        <v>81</v>
      </c>
      <c r="F667" s="73" t="s">
        <v>81</v>
      </c>
      <c r="G667" s="89" t="s">
        <v>986</v>
      </c>
      <c r="H667" s="94" t="s">
        <v>73</v>
      </c>
      <c r="I667" s="82" t="s">
        <v>72</v>
      </c>
      <c r="J667" s="74" t="s">
        <v>989</v>
      </c>
      <c r="K667" s="74" t="s">
        <v>989</v>
      </c>
      <c r="L667" s="94" t="str">
        <f t="shared" si="40"/>
        <v>Non Lead</v>
      </c>
      <c r="M667" s="110"/>
      <c r="N667" s="82"/>
      <c r="O667" s="82"/>
      <c r="P667" s="82"/>
      <c r="Q667" s="81"/>
      <c r="R667" s="82"/>
      <c r="S667" s="113" t="str">
        <f>IF(OR(B667="",$C$3="",$G$3=""),"ERROR",IF(AND(B667='Dropdown Answer Key'!$B$12,OR(E667="Lead",E667="U, May have L",E667="COM",E667="")),"Lead",IF(AND(B667='Dropdown Answer Key'!$B$12,OR(AND(E667="GALV",H667="Y"),AND(E667="GALV",H667="UN"),AND(E667="GALV",H667=""))),"GRR",IF(AND(B667='Dropdown Answer Key'!$B$12,E667="Unknown"),"Unknown SL",IF(AND(B667='Dropdown Answer Key'!$B$13,OR(F667="Lead",F667="U, May have L",F667="COM",F667="")),"Lead",IF(AND(B667='Dropdown Answer Key'!$B$13,OR(AND(F667="GALV",H667="Y"),AND(F667="GALV",H667="UN"),AND(F667="GALV",H667=""))),"GRR",IF(AND(B667='Dropdown Answer Key'!$B$13,F667="Unknown"),"Unknown SL",IF(AND(B667='Dropdown Answer Key'!$B$14,OR(E667="Lead",E667="U, May have L",E667="COM",E667="")),"Lead",IF(AND(B667='Dropdown Answer Key'!$B$14,OR(F667="Lead",F667="U, May have L",F667="COM",F667="")),"Lead",IF(AND(B667='Dropdown Answer Key'!$B$14,OR(AND(E667="GALV",H667="Y"),AND(E667="GALV",H667="UN"),AND(E667="GALV",H667=""),AND(F667="GALV",H667="Y"),AND(F667="GALV",H667="UN"),AND(F667="GALV",H667=""),AND(F667="GALV",I667="Y"),AND(F667="GALV",I667="UN"),AND(F667="GALV",I667=""))),"GRR",IF(AND(B667='Dropdown Answer Key'!$B$14,OR(E667="Unknown",F667="Unknown")),"Unknown SL","Non Lead")))))))))))</f>
        <v>Non Lead</v>
      </c>
      <c r="T667" s="114" t="str">
        <f>IF(OR(M667="",Q667="",S667="ERROR"),"BLANK",IF((AND(M667='Dropdown Answer Key'!$B$25,OR('Service Line Inventory'!S667="Lead",S667="Unknown SL"))),"Tier 1",IF(AND('Service Line Inventory'!M667='Dropdown Answer Key'!$B$26,OR('Service Line Inventory'!S667="Lead",S667="Unknown SL")),"Tier 2",IF(AND('Service Line Inventory'!M667='Dropdown Answer Key'!$B$27,OR('Service Line Inventory'!S667="Lead",S667="Unknown SL")),"Tier 2",IF('Service Line Inventory'!S667="GRR","Tier 3",IF((AND('Service Line Inventory'!M667='Dropdown Answer Key'!$B$25,'Service Line Inventory'!Q667='Dropdown Answer Key'!$M$25,O667='Dropdown Answer Key'!$G$27,'Service Line Inventory'!P667='Dropdown Answer Key'!$J$27,S667="Non Lead")),"Tier 4",IF((AND('Service Line Inventory'!M667='Dropdown Answer Key'!$B$25,'Service Line Inventory'!Q667='Dropdown Answer Key'!$M$25,O667='Dropdown Answer Key'!$G$27,S667="Non Lead")),"Tier 4",IF((AND('Service Line Inventory'!M667='Dropdown Answer Key'!$B$25,'Service Line Inventory'!Q667='Dropdown Answer Key'!$M$25,'Service Line Inventory'!P667='Dropdown Answer Key'!$J$27,S667="Non Lead")),"Tier 4","Tier 5"))))))))</f>
        <v>BLANK</v>
      </c>
      <c r="U667" s="115" t="str">
        <f t="shared" si="41"/>
        <v>NO</v>
      </c>
      <c r="V667" s="114" t="str">
        <f t="shared" si="42"/>
        <v>NO</v>
      </c>
      <c r="W667" s="114" t="str">
        <f t="shared" si="43"/>
        <v>NO</v>
      </c>
      <c r="X667" s="108"/>
      <c r="Y667" s="97"/>
      <c r="Z667" s="77"/>
    </row>
    <row r="668" spans="1:26" x14ac:dyDescent="0.3">
      <c r="A668" s="47">
        <v>740</v>
      </c>
      <c r="B668" s="73" t="s">
        <v>76</v>
      </c>
      <c r="C668" s="125" t="s">
        <v>838</v>
      </c>
      <c r="D668" s="73" t="s">
        <v>73</v>
      </c>
      <c r="E668" s="73" t="s">
        <v>81</v>
      </c>
      <c r="F668" s="73" t="s">
        <v>81</v>
      </c>
      <c r="G668" s="89" t="s">
        <v>986</v>
      </c>
      <c r="H668" s="94" t="s">
        <v>73</v>
      </c>
      <c r="I668" s="82" t="s">
        <v>72</v>
      </c>
      <c r="J668" s="74" t="s">
        <v>989</v>
      </c>
      <c r="K668" s="74" t="s">
        <v>989</v>
      </c>
      <c r="L668" s="93" t="str">
        <f t="shared" si="40"/>
        <v>Non Lead</v>
      </c>
      <c r="M668" s="109"/>
      <c r="N668" s="73"/>
      <c r="O668" s="73"/>
      <c r="P668" s="73"/>
      <c r="Q668" s="72"/>
      <c r="R668" s="73"/>
      <c r="S668" s="98" t="str">
        <f>IF(OR(B668="",$C$3="",$G$3=""),"ERROR",IF(AND(B668='Dropdown Answer Key'!$B$12,OR(E668="Lead",E668="U, May have L",E668="COM",E668="")),"Lead",IF(AND(B668='Dropdown Answer Key'!$B$12,OR(AND(E668="GALV",H668="Y"),AND(E668="GALV",H668="UN"),AND(E668="GALV",H668=""))),"GRR",IF(AND(B668='Dropdown Answer Key'!$B$12,E668="Unknown"),"Unknown SL",IF(AND(B668='Dropdown Answer Key'!$B$13,OR(F668="Lead",F668="U, May have L",F668="COM",F668="")),"Lead",IF(AND(B668='Dropdown Answer Key'!$B$13,OR(AND(F668="GALV",H668="Y"),AND(F668="GALV",H668="UN"),AND(F668="GALV",H668=""))),"GRR",IF(AND(B668='Dropdown Answer Key'!$B$13,F668="Unknown"),"Unknown SL",IF(AND(B668='Dropdown Answer Key'!$B$14,OR(E668="Lead",E668="U, May have L",E668="COM",E668="")),"Lead",IF(AND(B668='Dropdown Answer Key'!$B$14,OR(F668="Lead",F668="U, May have L",F668="COM",F668="")),"Lead",IF(AND(B668='Dropdown Answer Key'!$B$14,OR(AND(E668="GALV",H668="Y"),AND(E668="GALV",H668="UN"),AND(E668="GALV",H668=""),AND(F668="GALV",H668="Y"),AND(F668="GALV",H668="UN"),AND(F668="GALV",H668=""),AND(F668="GALV",I668="Y"),AND(F668="GALV",I668="UN"),AND(F668="GALV",I668=""))),"GRR",IF(AND(B668='Dropdown Answer Key'!$B$14,OR(E668="Unknown",F668="Unknown")),"Unknown SL","Non Lead")))))))))))</f>
        <v>Non Lead</v>
      </c>
      <c r="T668" s="75" t="str">
        <f>IF(OR(M668="",Q668="",S668="ERROR"),"BLANK",IF((AND(M668='Dropdown Answer Key'!$B$25,OR('Service Line Inventory'!S668="Lead",S668="Unknown SL"))),"Tier 1",IF(AND('Service Line Inventory'!M668='Dropdown Answer Key'!$B$26,OR('Service Line Inventory'!S668="Lead",S668="Unknown SL")),"Tier 2",IF(AND('Service Line Inventory'!M668='Dropdown Answer Key'!$B$27,OR('Service Line Inventory'!S668="Lead",S668="Unknown SL")),"Tier 2",IF('Service Line Inventory'!S668="GRR","Tier 3",IF((AND('Service Line Inventory'!M668='Dropdown Answer Key'!$B$25,'Service Line Inventory'!Q668='Dropdown Answer Key'!$M$25,O668='Dropdown Answer Key'!$G$27,'Service Line Inventory'!P668='Dropdown Answer Key'!$J$27,S668="Non Lead")),"Tier 4",IF((AND('Service Line Inventory'!M668='Dropdown Answer Key'!$B$25,'Service Line Inventory'!Q668='Dropdown Answer Key'!$M$25,O668='Dropdown Answer Key'!$G$27,S668="Non Lead")),"Tier 4",IF((AND('Service Line Inventory'!M668='Dropdown Answer Key'!$B$25,'Service Line Inventory'!Q668='Dropdown Answer Key'!$M$25,'Service Line Inventory'!P668='Dropdown Answer Key'!$J$27,S668="Non Lead")),"Tier 4","Tier 5"))))))))</f>
        <v>BLANK</v>
      </c>
      <c r="U668" s="101" t="str">
        <f t="shared" si="41"/>
        <v>NO</v>
      </c>
      <c r="V668" s="75" t="str">
        <f t="shared" si="42"/>
        <v>NO</v>
      </c>
      <c r="W668" s="75" t="str">
        <f t="shared" si="43"/>
        <v>NO</v>
      </c>
      <c r="X668" s="107"/>
      <c r="Y668" s="76"/>
      <c r="Z668" s="77"/>
    </row>
    <row r="669" spans="1:26" x14ac:dyDescent="0.3">
      <c r="A669" s="47">
        <v>741</v>
      </c>
      <c r="B669" s="73" t="s">
        <v>76</v>
      </c>
      <c r="C669" s="125" t="s">
        <v>839</v>
      </c>
      <c r="D669" s="73" t="s">
        <v>73</v>
      </c>
      <c r="E669" s="73" t="s">
        <v>81</v>
      </c>
      <c r="F669" s="73" t="s">
        <v>81</v>
      </c>
      <c r="G669" s="89" t="s">
        <v>986</v>
      </c>
      <c r="H669" s="94" t="s">
        <v>73</v>
      </c>
      <c r="I669" s="82" t="s">
        <v>72</v>
      </c>
      <c r="J669" s="74" t="s">
        <v>989</v>
      </c>
      <c r="K669" s="74" t="s">
        <v>989</v>
      </c>
      <c r="L669" s="94" t="str">
        <f t="shared" si="40"/>
        <v>Non Lead</v>
      </c>
      <c r="M669" s="110"/>
      <c r="N669" s="82"/>
      <c r="O669" s="82"/>
      <c r="P669" s="82"/>
      <c r="Q669" s="81"/>
      <c r="R669" s="82"/>
      <c r="S669" s="113" t="str">
        <f>IF(OR(B669="",$C$3="",$G$3=""),"ERROR",IF(AND(B669='Dropdown Answer Key'!$B$12,OR(E669="Lead",E669="U, May have L",E669="COM",E669="")),"Lead",IF(AND(B669='Dropdown Answer Key'!$B$12,OR(AND(E669="GALV",H669="Y"),AND(E669="GALV",H669="UN"),AND(E669="GALV",H669=""))),"GRR",IF(AND(B669='Dropdown Answer Key'!$B$12,E669="Unknown"),"Unknown SL",IF(AND(B669='Dropdown Answer Key'!$B$13,OR(F669="Lead",F669="U, May have L",F669="COM",F669="")),"Lead",IF(AND(B669='Dropdown Answer Key'!$B$13,OR(AND(F669="GALV",H669="Y"),AND(F669="GALV",H669="UN"),AND(F669="GALV",H669=""))),"GRR",IF(AND(B669='Dropdown Answer Key'!$B$13,F669="Unknown"),"Unknown SL",IF(AND(B669='Dropdown Answer Key'!$B$14,OR(E669="Lead",E669="U, May have L",E669="COM",E669="")),"Lead",IF(AND(B669='Dropdown Answer Key'!$B$14,OR(F669="Lead",F669="U, May have L",F669="COM",F669="")),"Lead",IF(AND(B669='Dropdown Answer Key'!$B$14,OR(AND(E669="GALV",H669="Y"),AND(E669="GALV",H669="UN"),AND(E669="GALV",H669=""),AND(F669="GALV",H669="Y"),AND(F669="GALV",H669="UN"),AND(F669="GALV",H669=""),AND(F669="GALV",I669="Y"),AND(F669="GALV",I669="UN"),AND(F669="GALV",I669=""))),"GRR",IF(AND(B669='Dropdown Answer Key'!$B$14,OR(E669="Unknown",F669="Unknown")),"Unknown SL","Non Lead")))))))))))</f>
        <v>Non Lead</v>
      </c>
      <c r="T669" s="114" t="str">
        <f>IF(OR(M669="",Q669="",S669="ERROR"),"BLANK",IF((AND(M669='Dropdown Answer Key'!$B$25,OR('Service Line Inventory'!S669="Lead",S669="Unknown SL"))),"Tier 1",IF(AND('Service Line Inventory'!M669='Dropdown Answer Key'!$B$26,OR('Service Line Inventory'!S669="Lead",S669="Unknown SL")),"Tier 2",IF(AND('Service Line Inventory'!M669='Dropdown Answer Key'!$B$27,OR('Service Line Inventory'!S669="Lead",S669="Unknown SL")),"Tier 2",IF('Service Line Inventory'!S669="GRR","Tier 3",IF((AND('Service Line Inventory'!M669='Dropdown Answer Key'!$B$25,'Service Line Inventory'!Q669='Dropdown Answer Key'!$M$25,O669='Dropdown Answer Key'!$G$27,'Service Line Inventory'!P669='Dropdown Answer Key'!$J$27,S669="Non Lead")),"Tier 4",IF((AND('Service Line Inventory'!M669='Dropdown Answer Key'!$B$25,'Service Line Inventory'!Q669='Dropdown Answer Key'!$M$25,O669='Dropdown Answer Key'!$G$27,S669="Non Lead")),"Tier 4",IF((AND('Service Line Inventory'!M669='Dropdown Answer Key'!$B$25,'Service Line Inventory'!Q669='Dropdown Answer Key'!$M$25,'Service Line Inventory'!P669='Dropdown Answer Key'!$J$27,S669="Non Lead")),"Tier 4","Tier 5"))))))))</f>
        <v>BLANK</v>
      </c>
      <c r="U669" s="115" t="str">
        <f t="shared" si="41"/>
        <v>NO</v>
      </c>
      <c r="V669" s="114" t="str">
        <f t="shared" si="42"/>
        <v>NO</v>
      </c>
      <c r="W669" s="114" t="str">
        <f t="shared" si="43"/>
        <v>NO</v>
      </c>
      <c r="X669" s="108"/>
      <c r="Y669" s="97"/>
      <c r="Z669" s="77"/>
    </row>
    <row r="670" spans="1:26" x14ac:dyDescent="0.3">
      <c r="A670" s="47">
        <v>742</v>
      </c>
      <c r="B670" s="73" t="s">
        <v>76</v>
      </c>
      <c r="C670" s="125" t="s">
        <v>840</v>
      </c>
      <c r="D670" s="73" t="s">
        <v>73</v>
      </c>
      <c r="E670" s="73" t="s">
        <v>81</v>
      </c>
      <c r="F670" s="73" t="s">
        <v>81</v>
      </c>
      <c r="G670" s="89" t="s">
        <v>986</v>
      </c>
      <c r="H670" s="94" t="s">
        <v>73</v>
      </c>
      <c r="I670" s="82" t="s">
        <v>72</v>
      </c>
      <c r="J670" s="74" t="s">
        <v>989</v>
      </c>
      <c r="K670" s="74" t="s">
        <v>989</v>
      </c>
      <c r="L670" s="93" t="str">
        <f t="shared" si="40"/>
        <v>Non Lead</v>
      </c>
      <c r="M670" s="109"/>
      <c r="N670" s="73"/>
      <c r="O670" s="73"/>
      <c r="P670" s="73"/>
      <c r="Q670" s="72"/>
      <c r="R670" s="73"/>
      <c r="S670" s="98" t="str">
        <f>IF(OR(B670="",$C$3="",$G$3=""),"ERROR",IF(AND(B670='Dropdown Answer Key'!$B$12,OR(E670="Lead",E670="U, May have L",E670="COM",E670="")),"Lead",IF(AND(B670='Dropdown Answer Key'!$B$12,OR(AND(E670="GALV",H670="Y"),AND(E670="GALV",H670="UN"),AND(E670="GALV",H670=""))),"GRR",IF(AND(B670='Dropdown Answer Key'!$B$12,E670="Unknown"),"Unknown SL",IF(AND(B670='Dropdown Answer Key'!$B$13,OR(F670="Lead",F670="U, May have L",F670="COM",F670="")),"Lead",IF(AND(B670='Dropdown Answer Key'!$B$13,OR(AND(F670="GALV",H670="Y"),AND(F670="GALV",H670="UN"),AND(F670="GALV",H670=""))),"GRR",IF(AND(B670='Dropdown Answer Key'!$B$13,F670="Unknown"),"Unknown SL",IF(AND(B670='Dropdown Answer Key'!$B$14,OR(E670="Lead",E670="U, May have L",E670="COM",E670="")),"Lead",IF(AND(B670='Dropdown Answer Key'!$B$14,OR(F670="Lead",F670="U, May have L",F670="COM",F670="")),"Lead",IF(AND(B670='Dropdown Answer Key'!$B$14,OR(AND(E670="GALV",H670="Y"),AND(E670="GALV",H670="UN"),AND(E670="GALV",H670=""),AND(F670="GALV",H670="Y"),AND(F670="GALV",H670="UN"),AND(F670="GALV",H670=""),AND(F670="GALV",I670="Y"),AND(F670="GALV",I670="UN"),AND(F670="GALV",I670=""))),"GRR",IF(AND(B670='Dropdown Answer Key'!$B$14,OR(E670="Unknown",F670="Unknown")),"Unknown SL","Non Lead")))))))))))</f>
        <v>Non Lead</v>
      </c>
      <c r="T670" s="75" t="str">
        <f>IF(OR(M670="",Q670="",S670="ERROR"),"BLANK",IF((AND(M670='Dropdown Answer Key'!$B$25,OR('Service Line Inventory'!S670="Lead",S670="Unknown SL"))),"Tier 1",IF(AND('Service Line Inventory'!M670='Dropdown Answer Key'!$B$26,OR('Service Line Inventory'!S670="Lead",S670="Unknown SL")),"Tier 2",IF(AND('Service Line Inventory'!M670='Dropdown Answer Key'!$B$27,OR('Service Line Inventory'!S670="Lead",S670="Unknown SL")),"Tier 2",IF('Service Line Inventory'!S670="GRR","Tier 3",IF((AND('Service Line Inventory'!M670='Dropdown Answer Key'!$B$25,'Service Line Inventory'!Q670='Dropdown Answer Key'!$M$25,O670='Dropdown Answer Key'!$G$27,'Service Line Inventory'!P670='Dropdown Answer Key'!$J$27,S670="Non Lead")),"Tier 4",IF((AND('Service Line Inventory'!M670='Dropdown Answer Key'!$B$25,'Service Line Inventory'!Q670='Dropdown Answer Key'!$M$25,O670='Dropdown Answer Key'!$G$27,S670="Non Lead")),"Tier 4",IF((AND('Service Line Inventory'!M670='Dropdown Answer Key'!$B$25,'Service Line Inventory'!Q670='Dropdown Answer Key'!$M$25,'Service Line Inventory'!P670='Dropdown Answer Key'!$J$27,S670="Non Lead")),"Tier 4","Tier 5"))))))))</f>
        <v>BLANK</v>
      </c>
      <c r="U670" s="101" t="str">
        <f t="shared" si="41"/>
        <v>NO</v>
      </c>
      <c r="V670" s="75" t="str">
        <f t="shared" si="42"/>
        <v>NO</v>
      </c>
      <c r="W670" s="75" t="str">
        <f t="shared" si="43"/>
        <v>NO</v>
      </c>
      <c r="X670" s="107"/>
      <c r="Y670" s="76"/>
      <c r="Z670" s="77"/>
    </row>
    <row r="671" spans="1:26" x14ac:dyDescent="0.3">
      <c r="A671" s="47">
        <v>743</v>
      </c>
      <c r="B671" s="73" t="s">
        <v>76</v>
      </c>
      <c r="C671" s="125" t="s">
        <v>841</v>
      </c>
      <c r="D671" s="73" t="s">
        <v>73</v>
      </c>
      <c r="E671" s="73" t="s">
        <v>81</v>
      </c>
      <c r="F671" s="73" t="s">
        <v>81</v>
      </c>
      <c r="G671" s="89" t="s">
        <v>986</v>
      </c>
      <c r="H671" s="94" t="s">
        <v>73</v>
      </c>
      <c r="I671" s="82" t="s">
        <v>72</v>
      </c>
      <c r="J671" s="74" t="s">
        <v>989</v>
      </c>
      <c r="K671" s="74" t="s">
        <v>989</v>
      </c>
      <c r="L671" s="94" t="str">
        <f t="shared" si="40"/>
        <v>Non Lead</v>
      </c>
      <c r="M671" s="110"/>
      <c r="N671" s="82"/>
      <c r="O671" s="82"/>
      <c r="P671" s="82"/>
      <c r="Q671" s="81"/>
      <c r="R671" s="82"/>
      <c r="S671" s="113" t="str">
        <f>IF(OR(B671="",$C$3="",$G$3=""),"ERROR",IF(AND(B671='Dropdown Answer Key'!$B$12,OR(E671="Lead",E671="U, May have L",E671="COM",E671="")),"Lead",IF(AND(B671='Dropdown Answer Key'!$B$12,OR(AND(E671="GALV",H671="Y"),AND(E671="GALV",H671="UN"),AND(E671="GALV",H671=""))),"GRR",IF(AND(B671='Dropdown Answer Key'!$B$12,E671="Unknown"),"Unknown SL",IF(AND(B671='Dropdown Answer Key'!$B$13,OR(F671="Lead",F671="U, May have L",F671="COM",F671="")),"Lead",IF(AND(B671='Dropdown Answer Key'!$B$13,OR(AND(F671="GALV",H671="Y"),AND(F671="GALV",H671="UN"),AND(F671="GALV",H671=""))),"GRR",IF(AND(B671='Dropdown Answer Key'!$B$13,F671="Unknown"),"Unknown SL",IF(AND(B671='Dropdown Answer Key'!$B$14,OR(E671="Lead",E671="U, May have L",E671="COM",E671="")),"Lead",IF(AND(B671='Dropdown Answer Key'!$B$14,OR(F671="Lead",F671="U, May have L",F671="COM",F671="")),"Lead",IF(AND(B671='Dropdown Answer Key'!$B$14,OR(AND(E671="GALV",H671="Y"),AND(E671="GALV",H671="UN"),AND(E671="GALV",H671=""),AND(F671="GALV",H671="Y"),AND(F671="GALV",H671="UN"),AND(F671="GALV",H671=""),AND(F671="GALV",I671="Y"),AND(F671="GALV",I671="UN"),AND(F671="GALV",I671=""))),"GRR",IF(AND(B671='Dropdown Answer Key'!$B$14,OR(E671="Unknown",F671="Unknown")),"Unknown SL","Non Lead")))))))))))</f>
        <v>Non Lead</v>
      </c>
      <c r="T671" s="114" t="str">
        <f>IF(OR(M671="",Q671="",S671="ERROR"),"BLANK",IF((AND(M671='Dropdown Answer Key'!$B$25,OR('Service Line Inventory'!S671="Lead",S671="Unknown SL"))),"Tier 1",IF(AND('Service Line Inventory'!M671='Dropdown Answer Key'!$B$26,OR('Service Line Inventory'!S671="Lead",S671="Unknown SL")),"Tier 2",IF(AND('Service Line Inventory'!M671='Dropdown Answer Key'!$B$27,OR('Service Line Inventory'!S671="Lead",S671="Unknown SL")),"Tier 2",IF('Service Line Inventory'!S671="GRR","Tier 3",IF((AND('Service Line Inventory'!M671='Dropdown Answer Key'!$B$25,'Service Line Inventory'!Q671='Dropdown Answer Key'!$M$25,O671='Dropdown Answer Key'!$G$27,'Service Line Inventory'!P671='Dropdown Answer Key'!$J$27,S671="Non Lead")),"Tier 4",IF((AND('Service Line Inventory'!M671='Dropdown Answer Key'!$B$25,'Service Line Inventory'!Q671='Dropdown Answer Key'!$M$25,O671='Dropdown Answer Key'!$G$27,S671="Non Lead")),"Tier 4",IF((AND('Service Line Inventory'!M671='Dropdown Answer Key'!$B$25,'Service Line Inventory'!Q671='Dropdown Answer Key'!$M$25,'Service Line Inventory'!P671='Dropdown Answer Key'!$J$27,S671="Non Lead")),"Tier 4","Tier 5"))))))))</f>
        <v>BLANK</v>
      </c>
      <c r="U671" s="115" t="str">
        <f t="shared" si="41"/>
        <v>NO</v>
      </c>
      <c r="V671" s="114" t="str">
        <f t="shared" si="42"/>
        <v>NO</v>
      </c>
      <c r="W671" s="114" t="str">
        <f t="shared" si="43"/>
        <v>NO</v>
      </c>
      <c r="X671" s="108"/>
      <c r="Y671" s="97"/>
      <c r="Z671" s="77"/>
    </row>
    <row r="672" spans="1:26" x14ac:dyDescent="0.3">
      <c r="A672" s="47">
        <v>745</v>
      </c>
      <c r="B672" s="73" t="s">
        <v>76</v>
      </c>
      <c r="C672" s="125" t="s">
        <v>842</v>
      </c>
      <c r="D672" s="73" t="s">
        <v>73</v>
      </c>
      <c r="E672" s="73" t="s">
        <v>81</v>
      </c>
      <c r="F672" s="73" t="s">
        <v>81</v>
      </c>
      <c r="G672" s="89" t="s">
        <v>986</v>
      </c>
      <c r="H672" s="94" t="s">
        <v>73</v>
      </c>
      <c r="I672" s="82" t="s">
        <v>72</v>
      </c>
      <c r="J672" s="74" t="s">
        <v>989</v>
      </c>
      <c r="K672" s="74" t="s">
        <v>989</v>
      </c>
      <c r="L672" s="93" t="str">
        <f t="shared" si="40"/>
        <v>Non Lead</v>
      </c>
      <c r="M672" s="109"/>
      <c r="N672" s="73"/>
      <c r="O672" s="73"/>
      <c r="P672" s="73"/>
      <c r="Q672" s="72"/>
      <c r="R672" s="73"/>
      <c r="S672" s="98" t="str">
        <f>IF(OR(B672="",$C$3="",$G$3=""),"ERROR",IF(AND(B672='Dropdown Answer Key'!$B$12,OR(E672="Lead",E672="U, May have L",E672="COM",E672="")),"Lead",IF(AND(B672='Dropdown Answer Key'!$B$12,OR(AND(E672="GALV",H672="Y"),AND(E672="GALV",H672="UN"),AND(E672="GALV",H672=""))),"GRR",IF(AND(B672='Dropdown Answer Key'!$B$12,E672="Unknown"),"Unknown SL",IF(AND(B672='Dropdown Answer Key'!$B$13,OR(F672="Lead",F672="U, May have L",F672="COM",F672="")),"Lead",IF(AND(B672='Dropdown Answer Key'!$B$13,OR(AND(F672="GALV",H672="Y"),AND(F672="GALV",H672="UN"),AND(F672="GALV",H672=""))),"GRR",IF(AND(B672='Dropdown Answer Key'!$B$13,F672="Unknown"),"Unknown SL",IF(AND(B672='Dropdown Answer Key'!$B$14,OR(E672="Lead",E672="U, May have L",E672="COM",E672="")),"Lead",IF(AND(B672='Dropdown Answer Key'!$B$14,OR(F672="Lead",F672="U, May have L",F672="COM",F672="")),"Lead",IF(AND(B672='Dropdown Answer Key'!$B$14,OR(AND(E672="GALV",H672="Y"),AND(E672="GALV",H672="UN"),AND(E672="GALV",H672=""),AND(F672="GALV",H672="Y"),AND(F672="GALV",H672="UN"),AND(F672="GALV",H672=""),AND(F672="GALV",I672="Y"),AND(F672="GALV",I672="UN"),AND(F672="GALV",I672=""))),"GRR",IF(AND(B672='Dropdown Answer Key'!$B$14,OR(E672="Unknown",F672="Unknown")),"Unknown SL","Non Lead")))))))))))</f>
        <v>Non Lead</v>
      </c>
      <c r="T672" s="75" t="str">
        <f>IF(OR(M672="",Q672="",S672="ERROR"),"BLANK",IF((AND(M672='Dropdown Answer Key'!$B$25,OR('Service Line Inventory'!S672="Lead",S672="Unknown SL"))),"Tier 1",IF(AND('Service Line Inventory'!M672='Dropdown Answer Key'!$B$26,OR('Service Line Inventory'!S672="Lead",S672="Unknown SL")),"Tier 2",IF(AND('Service Line Inventory'!M672='Dropdown Answer Key'!$B$27,OR('Service Line Inventory'!S672="Lead",S672="Unknown SL")),"Tier 2",IF('Service Line Inventory'!S672="GRR","Tier 3",IF((AND('Service Line Inventory'!M672='Dropdown Answer Key'!$B$25,'Service Line Inventory'!Q672='Dropdown Answer Key'!$M$25,O672='Dropdown Answer Key'!$G$27,'Service Line Inventory'!P672='Dropdown Answer Key'!$J$27,S672="Non Lead")),"Tier 4",IF((AND('Service Line Inventory'!M672='Dropdown Answer Key'!$B$25,'Service Line Inventory'!Q672='Dropdown Answer Key'!$M$25,O672='Dropdown Answer Key'!$G$27,S672="Non Lead")),"Tier 4",IF((AND('Service Line Inventory'!M672='Dropdown Answer Key'!$B$25,'Service Line Inventory'!Q672='Dropdown Answer Key'!$M$25,'Service Line Inventory'!P672='Dropdown Answer Key'!$J$27,S672="Non Lead")),"Tier 4","Tier 5"))))))))</f>
        <v>BLANK</v>
      </c>
      <c r="U672" s="101" t="str">
        <f t="shared" si="41"/>
        <v>NO</v>
      </c>
      <c r="V672" s="75" t="str">
        <f t="shared" si="42"/>
        <v>NO</v>
      </c>
      <c r="W672" s="75" t="str">
        <f t="shared" si="43"/>
        <v>NO</v>
      </c>
      <c r="X672" s="107"/>
      <c r="Y672" s="76"/>
      <c r="Z672" s="77"/>
    </row>
    <row r="673" spans="1:26" x14ac:dyDescent="0.3">
      <c r="A673" s="47">
        <v>746</v>
      </c>
      <c r="B673" s="73" t="s">
        <v>76</v>
      </c>
      <c r="C673" s="125" t="s">
        <v>843</v>
      </c>
      <c r="D673" s="73" t="s">
        <v>73</v>
      </c>
      <c r="E673" s="73" t="s">
        <v>81</v>
      </c>
      <c r="F673" s="73" t="s">
        <v>81</v>
      </c>
      <c r="G673" s="89" t="s">
        <v>988</v>
      </c>
      <c r="H673" s="94" t="s">
        <v>73</v>
      </c>
      <c r="I673" s="82" t="s">
        <v>72</v>
      </c>
      <c r="J673" s="74" t="s">
        <v>989</v>
      </c>
      <c r="K673" s="74" t="s">
        <v>989</v>
      </c>
      <c r="L673" s="94" t="str">
        <f t="shared" si="40"/>
        <v>Non Lead</v>
      </c>
      <c r="M673" s="110"/>
      <c r="N673" s="82"/>
      <c r="O673" s="82"/>
      <c r="P673" s="82"/>
      <c r="Q673" s="81"/>
      <c r="R673" s="82"/>
      <c r="S673" s="113" t="str">
        <f>IF(OR(B673="",$C$3="",$G$3=""),"ERROR",IF(AND(B673='Dropdown Answer Key'!$B$12,OR(E673="Lead",E673="U, May have L",E673="COM",E673="")),"Lead",IF(AND(B673='Dropdown Answer Key'!$B$12,OR(AND(E673="GALV",H673="Y"),AND(E673="GALV",H673="UN"),AND(E673="GALV",H673=""))),"GRR",IF(AND(B673='Dropdown Answer Key'!$B$12,E673="Unknown"),"Unknown SL",IF(AND(B673='Dropdown Answer Key'!$B$13,OR(F673="Lead",F673="U, May have L",F673="COM",F673="")),"Lead",IF(AND(B673='Dropdown Answer Key'!$B$13,OR(AND(F673="GALV",H673="Y"),AND(F673="GALV",H673="UN"),AND(F673="GALV",H673=""))),"GRR",IF(AND(B673='Dropdown Answer Key'!$B$13,F673="Unknown"),"Unknown SL",IF(AND(B673='Dropdown Answer Key'!$B$14,OR(E673="Lead",E673="U, May have L",E673="COM",E673="")),"Lead",IF(AND(B673='Dropdown Answer Key'!$B$14,OR(F673="Lead",F673="U, May have L",F673="COM",F673="")),"Lead",IF(AND(B673='Dropdown Answer Key'!$B$14,OR(AND(E673="GALV",H673="Y"),AND(E673="GALV",H673="UN"),AND(E673="GALV",H673=""),AND(F673="GALV",H673="Y"),AND(F673="GALV",H673="UN"),AND(F673="GALV",H673=""),AND(F673="GALV",I673="Y"),AND(F673="GALV",I673="UN"),AND(F673="GALV",I673=""))),"GRR",IF(AND(B673='Dropdown Answer Key'!$B$14,OR(E673="Unknown",F673="Unknown")),"Unknown SL","Non Lead")))))))))))</f>
        <v>Non Lead</v>
      </c>
      <c r="T673" s="114" t="str">
        <f>IF(OR(M673="",Q673="",S673="ERROR"),"BLANK",IF((AND(M673='Dropdown Answer Key'!$B$25,OR('Service Line Inventory'!S673="Lead",S673="Unknown SL"))),"Tier 1",IF(AND('Service Line Inventory'!M673='Dropdown Answer Key'!$B$26,OR('Service Line Inventory'!S673="Lead",S673="Unknown SL")),"Tier 2",IF(AND('Service Line Inventory'!M673='Dropdown Answer Key'!$B$27,OR('Service Line Inventory'!S673="Lead",S673="Unknown SL")),"Tier 2",IF('Service Line Inventory'!S673="GRR","Tier 3",IF((AND('Service Line Inventory'!M673='Dropdown Answer Key'!$B$25,'Service Line Inventory'!Q673='Dropdown Answer Key'!$M$25,O673='Dropdown Answer Key'!$G$27,'Service Line Inventory'!P673='Dropdown Answer Key'!$J$27,S673="Non Lead")),"Tier 4",IF((AND('Service Line Inventory'!M673='Dropdown Answer Key'!$B$25,'Service Line Inventory'!Q673='Dropdown Answer Key'!$M$25,O673='Dropdown Answer Key'!$G$27,S673="Non Lead")),"Tier 4",IF((AND('Service Line Inventory'!M673='Dropdown Answer Key'!$B$25,'Service Line Inventory'!Q673='Dropdown Answer Key'!$M$25,'Service Line Inventory'!P673='Dropdown Answer Key'!$J$27,S673="Non Lead")),"Tier 4","Tier 5"))))))))</f>
        <v>BLANK</v>
      </c>
      <c r="U673" s="115" t="str">
        <f t="shared" si="41"/>
        <v>NO</v>
      </c>
      <c r="V673" s="114" t="str">
        <f t="shared" si="42"/>
        <v>NO</v>
      </c>
      <c r="W673" s="114" t="str">
        <f t="shared" si="43"/>
        <v>NO</v>
      </c>
      <c r="X673" s="108"/>
      <c r="Y673" s="97"/>
      <c r="Z673" s="77"/>
    </row>
    <row r="674" spans="1:26" x14ac:dyDescent="0.3">
      <c r="A674" s="47">
        <v>750</v>
      </c>
      <c r="B674" s="73" t="s">
        <v>76</v>
      </c>
      <c r="C674" s="125" t="s">
        <v>844</v>
      </c>
      <c r="D674" s="73" t="s">
        <v>73</v>
      </c>
      <c r="E674" s="73" t="s">
        <v>81</v>
      </c>
      <c r="F674" s="73" t="s">
        <v>81</v>
      </c>
      <c r="G674" s="89" t="s">
        <v>986</v>
      </c>
      <c r="H674" s="94" t="s">
        <v>73</v>
      </c>
      <c r="I674" s="82" t="s">
        <v>72</v>
      </c>
      <c r="J674" s="74" t="s">
        <v>989</v>
      </c>
      <c r="K674" s="74" t="s">
        <v>989</v>
      </c>
      <c r="L674" s="93" t="str">
        <f t="shared" si="40"/>
        <v>Non Lead</v>
      </c>
      <c r="M674" s="109"/>
      <c r="N674" s="73"/>
      <c r="O674" s="73"/>
      <c r="P674" s="73"/>
      <c r="Q674" s="72"/>
      <c r="R674" s="73"/>
      <c r="S674" s="98" t="str">
        <f>IF(OR(B674="",$C$3="",$G$3=""),"ERROR",IF(AND(B674='Dropdown Answer Key'!$B$12,OR(E674="Lead",E674="U, May have L",E674="COM",E674="")),"Lead",IF(AND(B674='Dropdown Answer Key'!$B$12,OR(AND(E674="GALV",H674="Y"),AND(E674="GALV",H674="UN"),AND(E674="GALV",H674=""))),"GRR",IF(AND(B674='Dropdown Answer Key'!$B$12,E674="Unknown"),"Unknown SL",IF(AND(B674='Dropdown Answer Key'!$B$13,OR(F674="Lead",F674="U, May have L",F674="COM",F674="")),"Lead",IF(AND(B674='Dropdown Answer Key'!$B$13,OR(AND(F674="GALV",H674="Y"),AND(F674="GALV",H674="UN"),AND(F674="GALV",H674=""))),"GRR",IF(AND(B674='Dropdown Answer Key'!$B$13,F674="Unknown"),"Unknown SL",IF(AND(B674='Dropdown Answer Key'!$B$14,OR(E674="Lead",E674="U, May have L",E674="COM",E674="")),"Lead",IF(AND(B674='Dropdown Answer Key'!$B$14,OR(F674="Lead",F674="U, May have L",F674="COM",F674="")),"Lead",IF(AND(B674='Dropdown Answer Key'!$B$14,OR(AND(E674="GALV",H674="Y"),AND(E674="GALV",H674="UN"),AND(E674="GALV",H674=""),AND(F674="GALV",H674="Y"),AND(F674="GALV",H674="UN"),AND(F674="GALV",H674=""),AND(F674="GALV",I674="Y"),AND(F674="GALV",I674="UN"),AND(F674="GALV",I674=""))),"GRR",IF(AND(B674='Dropdown Answer Key'!$B$14,OR(E674="Unknown",F674="Unknown")),"Unknown SL","Non Lead")))))))))))</f>
        <v>Non Lead</v>
      </c>
      <c r="T674" s="75" t="str">
        <f>IF(OR(M674="",Q674="",S674="ERROR"),"BLANK",IF((AND(M674='Dropdown Answer Key'!$B$25,OR('Service Line Inventory'!S674="Lead",S674="Unknown SL"))),"Tier 1",IF(AND('Service Line Inventory'!M674='Dropdown Answer Key'!$B$26,OR('Service Line Inventory'!S674="Lead",S674="Unknown SL")),"Tier 2",IF(AND('Service Line Inventory'!M674='Dropdown Answer Key'!$B$27,OR('Service Line Inventory'!S674="Lead",S674="Unknown SL")),"Tier 2",IF('Service Line Inventory'!S674="GRR","Tier 3",IF((AND('Service Line Inventory'!M674='Dropdown Answer Key'!$B$25,'Service Line Inventory'!Q674='Dropdown Answer Key'!$M$25,O674='Dropdown Answer Key'!$G$27,'Service Line Inventory'!P674='Dropdown Answer Key'!$J$27,S674="Non Lead")),"Tier 4",IF((AND('Service Line Inventory'!M674='Dropdown Answer Key'!$B$25,'Service Line Inventory'!Q674='Dropdown Answer Key'!$M$25,O674='Dropdown Answer Key'!$G$27,S674="Non Lead")),"Tier 4",IF((AND('Service Line Inventory'!M674='Dropdown Answer Key'!$B$25,'Service Line Inventory'!Q674='Dropdown Answer Key'!$M$25,'Service Line Inventory'!P674='Dropdown Answer Key'!$J$27,S674="Non Lead")),"Tier 4","Tier 5"))))))))</f>
        <v>BLANK</v>
      </c>
      <c r="U674" s="101" t="str">
        <f t="shared" si="41"/>
        <v>NO</v>
      </c>
      <c r="V674" s="75" t="str">
        <f t="shared" si="42"/>
        <v>NO</v>
      </c>
      <c r="W674" s="75" t="str">
        <f t="shared" si="43"/>
        <v>NO</v>
      </c>
      <c r="X674" s="107"/>
      <c r="Y674" s="76"/>
      <c r="Z674" s="77"/>
    </row>
    <row r="675" spans="1:26" x14ac:dyDescent="0.3">
      <c r="A675" s="47">
        <v>760</v>
      </c>
      <c r="B675" s="73" t="s">
        <v>76</v>
      </c>
      <c r="C675" s="125" t="s">
        <v>845</v>
      </c>
      <c r="D675" s="73" t="s">
        <v>73</v>
      </c>
      <c r="E675" s="73" t="s">
        <v>81</v>
      </c>
      <c r="F675" s="73" t="s">
        <v>81</v>
      </c>
      <c r="G675" s="89" t="s">
        <v>986</v>
      </c>
      <c r="H675" s="94" t="s">
        <v>73</v>
      </c>
      <c r="I675" s="82" t="s">
        <v>72</v>
      </c>
      <c r="J675" s="74" t="s">
        <v>989</v>
      </c>
      <c r="K675" s="74" t="s">
        <v>989</v>
      </c>
      <c r="L675" s="94" t="str">
        <f t="shared" si="40"/>
        <v>Non Lead</v>
      </c>
      <c r="M675" s="110"/>
      <c r="N675" s="82"/>
      <c r="O675" s="82"/>
      <c r="P675" s="82"/>
      <c r="Q675" s="81"/>
      <c r="R675" s="82"/>
      <c r="S675" s="113" t="str">
        <f>IF(OR(B675="",$C$3="",$G$3=""),"ERROR",IF(AND(B675='Dropdown Answer Key'!$B$12,OR(E675="Lead",E675="U, May have L",E675="COM",E675="")),"Lead",IF(AND(B675='Dropdown Answer Key'!$B$12,OR(AND(E675="GALV",H675="Y"),AND(E675="GALV",H675="UN"),AND(E675="GALV",H675=""))),"GRR",IF(AND(B675='Dropdown Answer Key'!$B$12,E675="Unknown"),"Unknown SL",IF(AND(B675='Dropdown Answer Key'!$B$13,OR(F675="Lead",F675="U, May have L",F675="COM",F675="")),"Lead",IF(AND(B675='Dropdown Answer Key'!$B$13,OR(AND(F675="GALV",H675="Y"),AND(F675="GALV",H675="UN"),AND(F675="GALV",H675=""))),"GRR",IF(AND(B675='Dropdown Answer Key'!$B$13,F675="Unknown"),"Unknown SL",IF(AND(B675='Dropdown Answer Key'!$B$14,OR(E675="Lead",E675="U, May have L",E675="COM",E675="")),"Lead",IF(AND(B675='Dropdown Answer Key'!$B$14,OR(F675="Lead",F675="U, May have L",F675="COM",F675="")),"Lead",IF(AND(B675='Dropdown Answer Key'!$B$14,OR(AND(E675="GALV",H675="Y"),AND(E675="GALV",H675="UN"),AND(E675="GALV",H675=""),AND(F675="GALV",H675="Y"),AND(F675="GALV",H675="UN"),AND(F675="GALV",H675=""),AND(F675="GALV",I675="Y"),AND(F675="GALV",I675="UN"),AND(F675="GALV",I675=""))),"GRR",IF(AND(B675='Dropdown Answer Key'!$B$14,OR(E675="Unknown",F675="Unknown")),"Unknown SL","Non Lead")))))))))))</f>
        <v>Non Lead</v>
      </c>
      <c r="T675" s="114" t="str">
        <f>IF(OR(M675="",Q675="",S675="ERROR"),"BLANK",IF((AND(M675='Dropdown Answer Key'!$B$25,OR('Service Line Inventory'!S675="Lead",S675="Unknown SL"))),"Tier 1",IF(AND('Service Line Inventory'!M675='Dropdown Answer Key'!$B$26,OR('Service Line Inventory'!S675="Lead",S675="Unknown SL")),"Tier 2",IF(AND('Service Line Inventory'!M675='Dropdown Answer Key'!$B$27,OR('Service Line Inventory'!S675="Lead",S675="Unknown SL")),"Tier 2",IF('Service Line Inventory'!S675="GRR","Tier 3",IF((AND('Service Line Inventory'!M675='Dropdown Answer Key'!$B$25,'Service Line Inventory'!Q675='Dropdown Answer Key'!$M$25,O675='Dropdown Answer Key'!$G$27,'Service Line Inventory'!P675='Dropdown Answer Key'!$J$27,S675="Non Lead")),"Tier 4",IF((AND('Service Line Inventory'!M675='Dropdown Answer Key'!$B$25,'Service Line Inventory'!Q675='Dropdown Answer Key'!$M$25,O675='Dropdown Answer Key'!$G$27,S675="Non Lead")),"Tier 4",IF((AND('Service Line Inventory'!M675='Dropdown Answer Key'!$B$25,'Service Line Inventory'!Q675='Dropdown Answer Key'!$M$25,'Service Line Inventory'!P675='Dropdown Answer Key'!$J$27,S675="Non Lead")),"Tier 4","Tier 5"))))))))</f>
        <v>BLANK</v>
      </c>
      <c r="U675" s="115" t="str">
        <f t="shared" si="41"/>
        <v>NO</v>
      </c>
      <c r="V675" s="114" t="str">
        <f t="shared" si="42"/>
        <v>NO</v>
      </c>
      <c r="W675" s="114" t="str">
        <f t="shared" si="43"/>
        <v>NO</v>
      </c>
      <c r="X675" s="108"/>
      <c r="Y675" s="97"/>
      <c r="Z675" s="77"/>
    </row>
    <row r="676" spans="1:26" x14ac:dyDescent="0.3">
      <c r="A676" s="47">
        <v>765</v>
      </c>
      <c r="B676" s="73" t="s">
        <v>76</v>
      </c>
      <c r="C676" s="125" t="s">
        <v>846</v>
      </c>
      <c r="D676" s="73" t="s">
        <v>73</v>
      </c>
      <c r="E676" s="73" t="s">
        <v>81</v>
      </c>
      <c r="F676" s="73" t="s">
        <v>81</v>
      </c>
      <c r="G676" s="89" t="s">
        <v>986</v>
      </c>
      <c r="H676" s="94" t="s">
        <v>73</v>
      </c>
      <c r="I676" s="82" t="s">
        <v>72</v>
      </c>
      <c r="J676" s="74" t="s">
        <v>989</v>
      </c>
      <c r="K676" s="74" t="s">
        <v>989</v>
      </c>
      <c r="L676" s="93" t="str">
        <f t="shared" si="40"/>
        <v>Non Lead</v>
      </c>
      <c r="M676" s="109"/>
      <c r="N676" s="73"/>
      <c r="O676" s="73"/>
      <c r="P676" s="73"/>
      <c r="Q676" s="72"/>
      <c r="R676" s="73"/>
      <c r="S676" s="98" t="str">
        <f>IF(OR(B676="",$C$3="",$G$3=""),"ERROR",IF(AND(B676='Dropdown Answer Key'!$B$12,OR(E676="Lead",E676="U, May have L",E676="COM",E676="")),"Lead",IF(AND(B676='Dropdown Answer Key'!$B$12,OR(AND(E676="GALV",H676="Y"),AND(E676="GALV",H676="UN"),AND(E676="GALV",H676=""))),"GRR",IF(AND(B676='Dropdown Answer Key'!$B$12,E676="Unknown"),"Unknown SL",IF(AND(B676='Dropdown Answer Key'!$B$13,OR(F676="Lead",F676="U, May have L",F676="COM",F676="")),"Lead",IF(AND(B676='Dropdown Answer Key'!$B$13,OR(AND(F676="GALV",H676="Y"),AND(F676="GALV",H676="UN"),AND(F676="GALV",H676=""))),"GRR",IF(AND(B676='Dropdown Answer Key'!$B$13,F676="Unknown"),"Unknown SL",IF(AND(B676='Dropdown Answer Key'!$B$14,OR(E676="Lead",E676="U, May have L",E676="COM",E676="")),"Lead",IF(AND(B676='Dropdown Answer Key'!$B$14,OR(F676="Lead",F676="U, May have L",F676="COM",F676="")),"Lead",IF(AND(B676='Dropdown Answer Key'!$B$14,OR(AND(E676="GALV",H676="Y"),AND(E676="GALV",H676="UN"),AND(E676="GALV",H676=""),AND(F676="GALV",H676="Y"),AND(F676="GALV",H676="UN"),AND(F676="GALV",H676=""),AND(F676="GALV",I676="Y"),AND(F676="GALV",I676="UN"),AND(F676="GALV",I676=""))),"GRR",IF(AND(B676='Dropdown Answer Key'!$B$14,OR(E676="Unknown",F676="Unknown")),"Unknown SL","Non Lead")))))))))))</f>
        <v>Non Lead</v>
      </c>
      <c r="T676" s="75" t="str">
        <f>IF(OR(M676="",Q676="",S676="ERROR"),"BLANK",IF((AND(M676='Dropdown Answer Key'!$B$25,OR('Service Line Inventory'!S676="Lead",S676="Unknown SL"))),"Tier 1",IF(AND('Service Line Inventory'!M676='Dropdown Answer Key'!$B$26,OR('Service Line Inventory'!S676="Lead",S676="Unknown SL")),"Tier 2",IF(AND('Service Line Inventory'!M676='Dropdown Answer Key'!$B$27,OR('Service Line Inventory'!S676="Lead",S676="Unknown SL")),"Tier 2",IF('Service Line Inventory'!S676="GRR","Tier 3",IF((AND('Service Line Inventory'!M676='Dropdown Answer Key'!$B$25,'Service Line Inventory'!Q676='Dropdown Answer Key'!$M$25,O676='Dropdown Answer Key'!$G$27,'Service Line Inventory'!P676='Dropdown Answer Key'!$J$27,S676="Non Lead")),"Tier 4",IF((AND('Service Line Inventory'!M676='Dropdown Answer Key'!$B$25,'Service Line Inventory'!Q676='Dropdown Answer Key'!$M$25,O676='Dropdown Answer Key'!$G$27,S676="Non Lead")),"Tier 4",IF((AND('Service Line Inventory'!M676='Dropdown Answer Key'!$B$25,'Service Line Inventory'!Q676='Dropdown Answer Key'!$M$25,'Service Line Inventory'!P676='Dropdown Answer Key'!$J$27,S676="Non Lead")),"Tier 4","Tier 5"))))))))</f>
        <v>BLANK</v>
      </c>
      <c r="U676" s="101" t="str">
        <f t="shared" si="41"/>
        <v>NO</v>
      </c>
      <c r="V676" s="75" t="str">
        <f t="shared" si="42"/>
        <v>NO</v>
      </c>
      <c r="W676" s="75" t="str">
        <f t="shared" si="43"/>
        <v>NO</v>
      </c>
      <c r="X676" s="107"/>
      <c r="Y676" s="76"/>
      <c r="Z676" s="77"/>
    </row>
    <row r="677" spans="1:26" x14ac:dyDescent="0.3">
      <c r="A677" s="47">
        <v>770</v>
      </c>
      <c r="B677" s="73" t="s">
        <v>76</v>
      </c>
      <c r="C677" s="125" t="s">
        <v>847</v>
      </c>
      <c r="D677" s="73" t="s">
        <v>73</v>
      </c>
      <c r="E677" s="73" t="s">
        <v>81</v>
      </c>
      <c r="F677" s="73" t="s">
        <v>81</v>
      </c>
      <c r="G677" s="89" t="s">
        <v>986</v>
      </c>
      <c r="H677" s="94" t="s">
        <v>73</v>
      </c>
      <c r="I677" s="82" t="s">
        <v>72</v>
      </c>
      <c r="J677" s="74" t="s">
        <v>989</v>
      </c>
      <c r="K677" s="74" t="s">
        <v>989</v>
      </c>
      <c r="L677" s="94" t="str">
        <f t="shared" si="40"/>
        <v>Non Lead</v>
      </c>
      <c r="M677" s="110"/>
      <c r="N677" s="82"/>
      <c r="O677" s="82"/>
      <c r="P677" s="82"/>
      <c r="Q677" s="81"/>
      <c r="R677" s="82"/>
      <c r="S677" s="113" t="str">
        <f>IF(OR(B677="",$C$3="",$G$3=""),"ERROR",IF(AND(B677='Dropdown Answer Key'!$B$12,OR(E677="Lead",E677="U, May have L",E677="COM",E677="")),"Lead",IF(AND(B677='Dropdown Answer Key'!$B$12,OR(AND(E677="GALV",H677="Y"),AND(E677="GALV",H677="UN"),AND(E677="GALV",H677=""))),"GRR",IF(AND(B677='Dropdown Answer Key'!$B$12,E677="Unknown"),"Unknown SL",IF(AND(B677='Dropdown Answer Key'!$B$13,OR(F677="Lead",F677="U, May have L",F677="COM",F677="")),"Lead",IF(AND(B677='Dropdown Answer Key'!$B$13,OR(AND(F677="GALV",H677="Y"),AND(F677="GALV",H677="UN"),AND(F677="GALV",H677=""))),"GRR",IF(AND(B677='Dropdown Answer Key'!$B$13,F677="Unknown"),"Unknown SL",IF(AND(B677='Dropdown Answer Key'!$B$14,OR(E677="Lead",E677="U, May have L",E677="COM",E677="")),"Lead",IF(AND(B677='Dropdown Answer Key'!$B$14,OR(F677="Lead",F677="U, May have L",F677="COM",F677="")),"Lead",IF(AND(B677='Dropdown Answer Key'!$B$14,OR(AND(E677="GALV",H677="Y"),AND(E677="GALV",H677="UN"),AND(E677="GALV",H677=""),AND(F677="GALV",H677="Y"),AND(F677="GALV",H677="UN"),AND(F677="GALV",H677=""),AND(F677="GALV",I677="Y"),AND(F677="GALV",I677="UN"),AND(F677="GALV",I677=""))),"GRR",IF(AND(B677='Dropdown Answer Key'!$B$14,OR(E677="Unknown",F677="Unknown")),"Unknown SL","Non Lead")))))))))))</f>
        <v>Non Lead</v>
      </c>
      <c r="T677" s="114" t="str">
        <f>IF(OR(M677="",Q677="",S677="ERROR"),"BLANK",IF((AND(M677='Dropdown Answer Key'!$B$25,OR('Service Line Inventory'!S677="Lead",S677="Unknown SL"))),"Tier 1",IF(AND('Service Line Inventory'!M677='Dropdown Answer Key'!$B$26,OR('Service Line Inventory'!S677="Lead",S677="Unknown SL")),"Tier 2",IF(AND('Service Line Inventory'!M677='Dropdown Answer Key'!$B$27,OR('Service Line Inventory'!S677="Lead",S677="Unknown SL")),"Tier 2",IF('Service Line Inventory'!S677="GRR","Tier 3",IF((AND('Service Line Inventory'!M677='Dropdown Answer Key'!$B$25,'Service Line Inventory'!Q677='Dropdown Answer Key'!$M$25,O677='Dropdown Answer Key'!$G$27,'Service Line Inventory'!P677='Dropdown Answer Key'!$J$27,S677="Non Lead")),"Tier 4",IF((AND('Service Line Inventory'!M677='Dropdown Answer Key'!$B$25,'Service Line Inventory'!Q677='Dropdown Answer Key'!$M$25,O677='Dropdown Answer Key'!$G$27,S677="Non Lead")),"Tier 4",IF((AND('Service Line Inventory'!M677='Dropdown Answer Key'!$B$25,'Service Line Inventory'!Q677='Dropdown Answer Key'!$M$25,'Service Line Inventory'!P677='Dropdown Answer Key'!$J$27,S677="Non Lead")),"Tier 4","Tier 5"))))))))</f>
        <v>BLANK</v>
      </c>
      <c r="U677" s="115" t="str">
        <f t="shared" si="41"/>
        <v>NO</v>
      </c>
      <c r="V677" s="114" t="str">
        <f t="shared" si="42"/>
        <v>NO</v>
      </c>
      <c r="W677" s="114" t="str">
        <f t="shared" si="43"/>
        <v>NO</v>
      </c>
      <c r="X677" s="108"/>
      <c r="Y677" s="97"/>
      <c r="Z677" s="77"/>
    </row>
    <row r="678" spans="1:26" x14ac:dyDescent="0.3">
      <c r="A678" s="47">
        <v>780</v>
      </c>
      <c r="B678" s="73" t="s">
        <v>76</v>
      </c>
      <c r="C678" s="125" t="s">
        <v>848</v>
      </c>
      <c r="D678" s="73" t="s">
        <v>73</v>
      </c>
      <c r="E678" s="73" t="s">
        <v>81</v>
      </c>
      <c r="F678" s="73" t="s">
        <v>81</v>
      </c>
      <c r="G678" s="89" t="s">
        <v>986</v>
      </c>
      <c r="H678" s="94" t="s">
        <v>73</v>
      </c>
      <c r="I678" s="82" t="s">
        <v>72</v>
      </c>
      <c r="J678" s="74" t="s">
        <v>989</v>
      </c>
      <c r="K678" s="74" t="s">
        <v>989</v>
      </c>
      <c r="L678" s="93" t="str">
        <f t="shared" si="40"/>
        <v>Non Lead</v>
      </c>
      <c r="M678" s="109"/>
      <c r="N678" s="73"/>
      <c r="O678" s="73"/>
      <c r="P678" s="73"/>
      <c r="Q678" s="72"/>
      <c r="R678" s="73"/>
      <c r="S678" s="98" t="str">
        <f>IF(OR(B678="",$C$3="",$G$3=""),"ERROR",IF(AND(B678='Dropdown Answer Key'!$B$12,OR(E678="Lead",E678="U, May have L",E678="COM",E678="")),"Lead",IF(AND(B678='Dropdown Answer Key'!$B$12,OR(AND(E678="GALV",H678="Y"),AND(E678="GALV",H678="UN"),AND(E678="GALV",H678=""))),"GRR",IF(AND(B678='Dropdown Answer Key'!$B$12,E678="Unknown"),"Unknown SL",IF(AND(B678='Dropdown Answer Key'!$B$13,OR(F678="Lead",F678="U, May have L",F678="COM",F678="")),"Lead",IF(AND(B678='Dropdown Answer Key'!$B$13,OR(AND(F678="GALV",H678="Y"),AND(F678="GALV",H678="UN"),AND(F678="GALV",H678=""))),"GRR",IF(AND(B678='Dropdown Answer Key'!$B$13,F678="Unknown"),"Unknown SL",IF(AND(B678='Dropdown Answer Key'!$B$14,OR(E678="Lead",E678="U, May have L",E678="COM",E678="")),"Lead",IF(AND(B678='Dropdown Answer Key'!$B$14,OR(F678="Lead",F678="U, May have L",F678="COM",F678="")),"Lead",IF(AND(B678='Dropdown Answer Key'!$B$14,OR(AND(E678="GALV",H678="Y"),AND(E678="GALV",H678="UN"),AND(E678="GALV",H678=""),AND(F678="GALV",H678="Y"),AND(F678="GALV",H678="UN"),AND(F678="GALV",H678=""),AND(F678="GALV",I678="Y"),AND(F678="GALV",I678="UN"),AND(F678="GALV",I678=""))),"GRR",IF(AND(B678='Dropdown Answer Key'!$B$14,OR(E678="Unknown",F678="Unknown")),"Unknown SL","Non Lead")))))))))))</f>
        <v>Non Lead</v>
      </c>
      <c r="T678" s="75" t="str">
        <f>IF(OR(M678="",Q678="",S678="ERROR"),"BLANK",IF((AND(M678='Dropdown Answer Key'!$B$25,OR('Service Line Inventory'!S678="Lead",S678="Unknown SL"))),"Tier 1",IF(AND('Service Line Inventory'!M678='Dropdown Answer Key'!$B$26,OR('Service Line Inventory'!S678="Lead",S678="Unknown SL")),"Tier 2",IF(AND('Service Line Inventory'!M678='Dropdown Answer Key'!$B$27,OR('Service Line Inventory'!S678="Lead",S678="Unknown SL")),"Tier 2",IF('Service Line Inventory'!S678="GRR","Tier 3",IF((AND('Service Line Inventory'!M678='Dropdown Answer Key'!$B$25,'Service Line Inventory'!Q678='Dropdown Answer Key'!$M$25,O678='Dropdown Answer Key'!$G$27,'Service Line Inventory'!P678='Dropdown Answer Key'!$J$27,S678="Non Lead")),"Tier 4",IF((AND('Service Line Inventory'!M678='Dropdown Answer Key'!$B$25,'Service Line Inventory'!Q678='Dropdown Answer Key'!$M$25,O678='Dropdown Answer Key'!$G$27,S678="Non Lead")),"Tier 4",IF((AND('Service Line Inventory'!M678='Dropdown Answer Key'!$B$25,'Service Line Inventory'!Q678='Dropdown Answer Key'!$M$25,'Service Line Inventory'!P678='Dropdown Answer Key'!$J$27,S678="Non Lead")),"Tier 4","Tier 5"))))))))</f>
        <v>BLANK</v>
      </c>
      <c r="U678" s="101" t="str">
        <f t="shared" si="41"/>
        <v>NO</v>
      </c>
      <c r="V678" s="75" t="str">
        <f t="shared" si="42"/>
        <v>NO</v>
      </c>
      <c r="W678" s="75" t="str">
        <f t="shared" si="43"/>
        <v>NO</v>
      </c>
      <c r="X678" s="107"/>
      <c r="Y678" s="76"/>
      <c r="Z678" s="77"/>
    </row>
    <row r="679" spans="1:26" x14ac:dyDescent="0.3">
      <c r="A679" s="47">
        <v>785</v>
      </c>
      <c r="B679" s="73" t="s">
        <v>76</v>
      </c>
      <c r="C679" s="125" t="s">
        <v>849</v>
      </c>
      <c r="D679" s="73" t="s">
        <v>73</v>
      </c>
      <c r="E679" s="73" t="s">
        <v>81</v>
      </c>
      <c r="F679" s="73" t="s">
        <v>81</v>
      </c>
      <c r="G679" s="89" t="s">
        <v>986</v>
      </c>
      <c r="H679" s="94" t="s">
        <v>73</v>
      </c>
      <c r="I679" s="82" t="s">
        <v>72</v>
      </c>
      <c r="J679" s="74" t="s">
        <v>989</v>
      </c>
      <c r="K679" s="74" t="s">
        <v>989</v>
      </c>
      <c r="L679" s="94" t="str">
        <f t="shared" si="40"/>
        <v>Non Lead</v>
      </c>
      <c r="M679" s="110"/>
      <c r="N679" s="82"/>
      <c r="O679" s="82"/>
      <c r="P679" s="82"/>
      <c r="Q679" s="81"/>
      <c r="R679" s="82"/>
      <c r="S679" s="113" t="str">
        <f>IF(OR(B679="",$C$3="",$G$3=""),"ERROR",IF(AND(B679='Dropdown Answer Key'!$B$12,OR(E679="Lead",E679="U, May have L",E679="COM",E679="")),"Lead",IF(AND(B679='Dropdown Answer Key'!$B$12,OR(AND(E679="GALV",H679="Y"),AND(E679="GALV",H679="UN"),AND(E679="GALV",H679=""))),"GRR",IF(AND(B679='Dropdown Answer Key'!$B$12,E679="Unknown"),"Unknown SL",IF(AND(B679='Dropdown Answer Key'!$B$13,OR(F679="Lead",F679="U, May have L",F679="COM",F679="")),"Lead",IF(AND(B679='Dropdown Answer Key'!$B$13,OR(AND(F679="GALV",H679="Y"),AND(F679="GALV",H679="UN"),AND(F679="GALV",H679=""))),"GRR",IF(AND(B679='Dropdown Answer Key'!$B$13,F679="Unknown"),"Unknown SL",IF(AND(B679='Dropdown Answer Key'!$B$14,OR(E679="Lead",E679="U, May have L",E679="COM",E679="")),"Lead",IF(AND(B679='Dropdown Answer Key'!$B$14,OR(F679="Lead",F679="U, May have L",F679="COM",F679="")),"Lead",IF(AND(B679='Dropdown Answer Key'!$B$14,OR(AND(E679="GALV",H679="Y"),AND(E679="GALV",H679="UN"),AND(E679="GALV",H679=""),AND(F679="GALV",H679="Y"),AND(F679="GALV",H679="UN"),AND(F679="GALV",H679=""),AND(F679="GALV",I679="Y"),AND(F679="GALV",I679="UN"),AND(F679="GALV",I679=""))),"GRR",IF(AND(B679='Dropdown Answer Key'!$B$14,OR(E679="Unknown",F679="Unknown")),"Unknown SL","Non Lead")))))))))))</f>
        <v>Non Lead</v>
      </c>
      <c r="T679" s="114" t="str">
        <f>IF(OR(M679="",Q679="",S679="ERROR"),"BLANK",IF((AND(M679='Dropdown Answer Key'!$B$25,OR('Service Line Inventory'!S679="Lead",S679="Unknown SL"))),"Tier 1",IF(AND('Service Line Inventory'!M679='Dropdown Answer Key'!$B$26,OR('Service Line Inventory'!S679="Lead",S679="Unknown SL")),"Tier 2",IF(AND('Service Line Inventory'!M679='Dropdown Answer Key'!$B$27,OR('Service Line Inventory'!S679="Lead",S679="Unknown SL")),"Tier 2",IF('Service Line Inventory'!S679="GRR","Tier 3",IF((AND('Service Line Inventory'!M679='Dropdown Answer Key'!$B$25,'Service Line Inventory'!Q679='Dropdown Answer Key'!$M$25,O679='Dropdown Answer Key'!$G$27,'Service Line Inventory'!P679='Dropdown Answer Key'!$J$27,S679="Non Lead")),"Tier 4",IF((AND('Service Line Inventory'!M679='Dropdown Answer Key'!$B$25,'Service Line Inventory'!Q679='Dropdown Answer Key'!$M$25,O679='Dropdown Answer Key'!$G$27,S679="Non Lead")),"Tier 4",IF((AND('Service Line Inventory'!M679='Dropdown Answer Key'!$B$25,'Service Line Inventory'!Q679='Dropdown Answer Key'!$M$25,'Service Line Inventory'!P679='Dropdown Answer Key'!$J$27,S679="Non Lead")),"Tier 4","Tier 5"))))))))</f>
        <v>BLANK</v>
      </c>
      <c r="U679" s="115" t="str">
        <f t="shared" si="41"/>
        <v>NO</v>
      </c>
      <c r="V679" s="114" t="str">
        <f t="shared" si="42"/>
        <v>NO</v>
      </c>
      <c r="W679" s="114" t="str">
        <f t="shared" si="43"/>
        <v>NO</v>
      </c>
      <c r="X679" s="108"/>
      <c r="Y679" s="97"/>
      <c r="Z679" s="77"/>
    </row>
    <row r="680" spans="1:26" x14ac:dyDescent="0.3">
      <c r="A680" s="47">
        <v>790</v>
      </c>
      <c r="B680" s="73" t="s">
        <v>76</v>
      </c>
      <c r="C680" s="125" t="s">
        <v>850</v>
      </c>
      <c r="D680" s="73" t="s">
        <v>73</v>
      </c>
      <c r="E680" s="73" t="s">
        <v>81</v>
      </c>
      <c r="F680" s="73" t="s">
        <v>81</v>
      </c>
      <c r="G680" s="89" t="s">
        <v>986</v>
      </c>
      <c r="H680" s="94" t="s">
        <v>73</v>
      </c>
      <c r="I680" s="82" t="s">
        <v>72</v>
      </c>
      <c r="J680" s="74" t="s">
        <v>989</v>
      </c>
      <c r="K680" s="74" t="s">
        <v>989</v>
      </c>
      <c r="L680" s="93" t="str">
        <f t="shared" si="40"/>
        <v>Non Lead</v>
      </c>
      <c r="M680" s="109"/>
      <c r="N680" s="73"/>
      <c r="O680" s="73"/>
      <c r="P680" s="73"/>
      <c r="Q680" s="72"/>
      <c r="R680" s="73"/>
      <c r="S680" s="98" t="str">
        <f>IF(OR(B680="",$C$3="",$G$3=""),"ERROR",IF(AND(B680='Dropdown Answer Key'!$B$12,OR(E680="Lead",E680="U, May have L",E680="COM",E680="")),"Lead",IF(AND(B680='Dropdown Answer Key'!$B$12,OR(AND(E680="GALV",H680="Y"),AND(E680="GALV",H680="UN"),AND(E680="GALV",H680=""))),"GRR",IF(AND(B680='Dropdown Answer Key'!$B$12,E680="Unknown"),"Unknown SL",IF(AND(B680='Dropdown Answer Key'!$B$13,OR(F680="Lead",F680="U, May have L",F680="COM",F680="")),"Lead",IF(AND(B680='Dropdown Answer Key'!$B$13,OR(AND(F680="GALV",H680="Y"),AND(F680="GALV",H680="UN"),AND(F680="GALV",H680=""))),"GRR",IF(AND(B680='Dropdown Answer Key'!$B$13,F680="Unknown"),"Unknown SL",IF(AND(B680='Dropdown Answer Key'!$B$14,OR(E680="Lead",E680="U, May have L",E680="COM",E680="")),"Lead",IF(AND(B680='Dropdown Answer Key'!$B$14,OR(F680="Lead",F680="U, May have L",F680="COM",F680="")),"Lead",IF(AND(B680='Dropdown Answer Key'!$B$14,OR(AND(E680="GALV",H680="Y"),AND(E680="GALV",H680="UN"),AND(E680="GALV",H680=""),AND(F680="GALV",H680="Y"),AND(F680="GALV",H680="UN"),AND(F680="GALV",H680=""),AND(F680="GALV",I680="Y"),AND(F680="GALV",I680="UN"),AND(F680="GALV",I680=""))),"GRR",IF(AND(B680='Dropdown Answer Key'!$B$14,OR(E680="Unknown",F680="Unknown")),"Unknown SL","Non Lead")))))))))))</f>
        <v>Non Lead</v>
      </c>
      <c r="T680" s="75" t="str">
        <f>IF(OR(M680="",Q680="",S680="ERROR"),"BLANK",IF((AND(M680='Dropdown Answer Key'!$B$25,OR('Service Line Inventory'!S680="Lead",S680="Unknown SL"))),"Tier 1",IF(AND('Service Line Inventory'!M680='Dropdown Answer Key'!$B$26,OR('Service Line Inventory'!S680="Lead",S680="Unknown SL")),"Tier 2",IF(AND('Service Line Inventory'!M680='Dropdown Answer Key'!$B$27,OR('Service Line Inventory'!S680="Lead",S680="Unknown SL")),"Tier 2",IF('Service Line Inventory'!S680="GRR","Tier 3",IF((AND('Service Line Inventory'!M680='Dropdown Answer Key'!$B$25,'Service Line Inventory'!Q680='Dropdown Answer Key'!$M$25,O680='Dropdown Answer Key'!$G$27,'Service Line Inventory'!P680='Dropdown Answer Key'!$J$27,S680="Non Lead")),"Tier 4",IF((AND('Service Line Inventory'!M680='Dropdown Answer Key'!$B$25,'Service Line Inventory'!Q680='Dropdown Answer Key'!$M$25,O680='Dropdown Answer Key'!$G$27,S680="Non Lead")),"Tier 4",IF((AND('Service Line Inventory'!M680='Dropdown Answer Key'!$B$25,'Service Line Inventory'!Q680='Dropdown Answer Key'!$M$25,'Service Line Inventory'!P680='Dropdown Answer Key'!$J$27,S680="Non Lead")),"Tier 4","Tier 5"))))))))</f>
        <v>BLANK</v>
      </c>
      <c r="U680" s="101" t="str">
        <f t="shared" si="41"/>
        <v>NO</v>
      </c>
      <c r="V680" s="75" t="str">
        <f t="shared" si="42"/>
        <v>NO</v>
      </c>
      <c r="W680" s="75" t="str">
        <f t="shared" si="43"/>
        <v>NO</v>
      </c>
      <c r="X680" s="107"/>
      <c r="Y680" s="76"/>
      <c r="Z680" s="77"/>
    </row>
    <row r="681" spans="1:26" x14ac:dyDescent="0.3">
      <c r="A681" s="47">
        <v>800</v>
      </c>
      <c r="B681" s="73" t="s">
        <v>76</v>
      </c>
      <c r="C681" s="125" t="s">
        <v>851</v>
      </c>
      <c r="D681" s="73" t="s">
        <v>73</v>
      </c>
      <c r="E681" s="73" t="s">
        <v>81</v>
      </c>
      <c r="F681" s="73" t="s">
        <v>81</v>
      </c>
      <c r="G681" s="89" t="s">
        <v>986</v>
      </c>
      <c r="H681" s="94" t="s">
        <v>73</v>
      </c>
      <c r="I681" s="82" t="s">
        <v>72</v>
      </c>
      <c r="J681" s="74" t="s">
        <v>989</v>
      </c>
      <c r="K681" s="74" t="s">
        <v>989</v>
      </c>
      <c r="L681" s="94" t="str">
        <f t="shared" si="40"/>
        <v>Non Lead</v>
      </c>
      <c r="M681" s="110"/>
      <c r="N681" s="82"/>
      <c r="O681" s="82"/>
      <c r="P681" s="82"/>
      <c r="Q681" s="81"/>
      <c r="R681" s="82"/>
      <c r="S681" s="113" t="str">
        <f>IF(OR(B681="",$C$3="",$G$3=""),"ERROR",IF(AND(B681='Dropdown Answer Key'!$B$12,OR(E681="Lead",E681="U, May have L",E681="COM",E681="")),"Lead",IF(AND(B681='Dropdown Answer Key'!$B$12,OR(AND(E681="GALV",H681="Y"),AND(E681="GALV",H681="UN"),AND(E681="GALV",H681=""))),"GRR",IF(AND(B681='Dropdown Answer Key'!$B$12,E681="Unknown"),"Unknown SL",IF(AND(B681='Dropdown Answer Key'!$B$13,OR(F681="Lead",F681="U, May have L",F681="COM",F681="")),"Lead",IF(AND(B681='Dropdown Answer Key'!$B$13,OR(AND(F681="GALV",H681="Y"),AND(F681="GALV",H681="UN"),AND(F681="GALV",H681=""))),"GRR",IF(AND(B681='Dropdown Answer Key'!$B$13,F681="Unknown"),"Unknown SL",IF(AND(B681='Dropdown Answer Key'!$B$14,OR(E681="Lead",E681="U, May have L",E681="COM",E681="")),"Lead",IF(AND(B681='Dropdown Answer Key'!$B$14,OR(F681="Lead",F681="U, May have L",F681="COM",F681="")),"Lead",IF(AND(B681='Dropdown Answer Key'!$B$14,OR(AND(E681="GALV",H681="Y"),AND(E681="GALV",H681="UN"),AND(E681="GALV",H681=""),AND(F681="GALV",H681="Y"),AND(F681="GALV",H681="UN"),AND(F681="GALV",H681=""),AND(F681="GALV",I681="Y"),AND(F681="GALV",I681="UN"),AND(F681="GALV",I681=""))),"GRR",IF(AND(B681='Dropdown Answer Key'!$B$14,OR(E681="Unknown",F681="Unknown")),"Unknown SL","Non Lead")))))))))))</f>
        <v>Non Lead</v>
      </c>
      <c r="T681" s="114" t="str">
        <f>IF(OR(M681="",Q681="",S681="ERROR"),"BLANK",IF((AND(M681='Dropdown Answer Key'!$B$25,OR('Service Line Inventory'!S681="Lead",S681="Unknown SL"))),"Tier 1",IF(AND('Service Line Inventory'!M681='Dropdown Answer Key'!$B$26,OR('Service Line Inventory'!S681="Lead",S681="Unknown SL")),"Tier 2",IF(AND('Service Line Inventory'!M681='Dropdown Answer Key'!$B$27,OR('Service Line Inventory'!S681="Lead",S681="Unknown SL")),"Tier 2",IF('Service Line Inventory'!S681="GRR","Tier 3",IF((AND('Service Line Inventory'!M681='Dropdown Answer Key'!$B$25,'Service Line Inventory'!Q681='Dropdown Answer Key'!$M$25,O681='Dropdown Answer Key'!$G$27,'Service Line Inventory'!P681='Dropdown Answer Key'!$J$27,S681="Non Lead")),"Tier 4",IF((AND('Service Line Inventory'!M681='Dropdown Answer Key'!$B$25,'Service Line Inventory'!Q681='Dropdown Answer Key'!$M$25,O681='Dropdown Answer Key'!$G$27,S681="Non Lead")),"Tier 4",IF((AND('Service Line Inventory'!M681='Dropdown Answer Key'!$B$25,'Service Line Inventory'!Q681='Dropdown Answer Key'!$M$25,'Service Line Inventory'!P681='Dropdown Answer Key'!$J$27,S681="Non Lead")),"Tier 4","Tier 5"))))))))</f>
        <v>BLANK</v>
      </c>
      <c r="U681" s="115" t="str">
        <f t="shared" si="41"/>
        <v>NO</v>
      </c>
      <c r="V681" s="114" t="str">
        <f t="shared" si="42"/>
        <v>NO</v>
      </c>
      <c r="W681" s="114" t="str">
        <f t="shared" si="43"/>
        <v>NO</v>
      </c>
      <c r="X681" s="108"/>
      <c r="Y681" s="97"/>
      <c r="Z681" s="77"/>
    </row>
    <row r="682" spans="1:26" x14ac:dyDescent="0.3">
      <c r="A682" s="47">
        <v>810</v>
      </c>
      <c r="B682" s="73" t="s">
        <v>76</v>
      </c>
      <c r="C682" s="125" t="s">
        <v>852</v>
      </c>
      <c r="D682" s="73" t="s">
        <v>73</v>
      </c>
      <c r="E682" s="73" t="s">
        <v>81</v>
      </c>
      <c r="F682" s="73" t="s">
        <v>81</v>
      </c>
      <c r="G682" s="89" t="s">
        <v>986</v>
      </c>
      <c r="H682" s="94" t="s">
        <v>73</v>
      </c>
      <c r="I682" s="82" t="s">
        <v>72</v>
      </c>
      <c r="J682" s="74" t="s">
        <v>989</v>
      </c>
      <c r="K682" s="74" t="s">
        <v>989</v>
      </c>
      <c r="L682" s="93" t="str">
        <f t="shared" si="40"/>
        <v>Non Lead</v>
      </c>
      <c r="M682" s="109"/>
      <c r="N682" s="73"/>
      <c r="O682" s="73"/>
      <c r="P682" s="73"/>
      <c r="Q682" s="72"/>
      <c r="R682" s="73"/>
      <c r="S682" s="98" t="str">
        <f>IF(OR(B682="",$C$3="",$G$3=""),"ERROR",IF(AND(B682='Dropdown Answer Key'!$B$12,OR(E682="Lead",E682="U, May have L",E682="COM",E682="")),"Lead",IF(AND(B682='Dropdown Answer Key'!$B$12,OR(AND(E682="GALV",H682="Y"),AND(E682="GALV",H682="UN"),AND(E682="GALV",H682=""))),"GRR",IF(AND(B682='Dropdown Answer Key'!$B$12,E682="Unknown"),"Unknown SL",IF(AND(B682='Dropdown Answer Key'!$B$13,OR(F682="Lead",F682="U, May have L",F682="COM",F682="")),"Lead",IF(AND(B682='Dropdown Answer Key'!$B$13,OR(AND(F682="GALV",H682="Y"),AND(F682="GALV",H682="UN"),AND(F682="GALV",H682=""))),"GRR",IF(AND(B682='Dropdown Answer Key'!$B$13,F682="Unknown"),"Unknown SL",IF(AND(B682='Dropdown Answer Key'!$B$14,OR(E682="Lead",E682="U, May have L",E682="COM",E682="")),"Lead",IF(AND(B682='Dropdown Answer Key'!$B$14,OR(F682="Lead",F682="U, May have L",F682="COM",F682="")),"Lead",IF(AND(B682='Dropdown Answer Key'!$B$14,OR(AND(E682="GALV",H682="Y"),AND(E682="GALV",H682="UN"),AND(E682="GALV",H682=""),AND(F682="GALV",H682="Y"),AND(F682="GALV",H682="UN"),AND(F682="GALV",H682=""),AND(F682="GALV",I682="Y"),AND(F682="GALV",I682="UN"),AND(F682="GALV",I682=""))),"GRR",IF(AND(B682='Dropdown Answer Key'!$B$14,OR(E682="Unknown",F682="Unknown")),"Unknown SL","Non Lead")))))))))))</f>
        <v>Non Lead</v>
      </c>
      <c r="T682" s="75" t="str">
        <f>IF(OR(M682="",Q682="",S682="ERROR"),"BLANK",IF((AND(M682='Dropdown Answer Key'!$B$25,OR('Service Line Inventory'!S682="Lead",S682="Unknown SL"))),"Tier 1",IF(AND('Service Line Inventory'!M682='Dropdown Answer Key'!$B$26,OR('Service Line Inventory'!S682="Lead",S682="Unknown SL")),"Tier 2",IF(AND('Service Line Inventory'!M682='Dropdown Answer Key'!$B$27,OR('Service Line Inventory'!S682="Lead",S682="Unknown SL")),"Tier 2",IF('Service Line Inventory'!S682="GRR","Tier 3",IF((AND('Service Line Inventory'!M682='Dropdown Answer Key'!$B$25,'Service Line Inventory'!Q682='Dropdown Answer Key'!$M$25,O682='Dropdown Answer Key'!$G$27,'Service Line Inventory'!P682='Dropdown Answer Key'!$J$27,S682="Non Lead")),"Tier 4",IF((AND('Service Line Inventory'!M682='Dropdown Answer Key'!$B$25,'Service Line Inventory'!Q682='Dropdown Answer Key'!$M$25,O682='Dropdown Answer Key'!$G$27,S682="Non Lead")),"Tier 4",IF((AND('Service Line Inventory'!M682='Dropdown Answer Key'!$B$25,'Service Line Inventory'!Q682='Dropdown Answer Key'!$M$25,'Service Line Inventory'!P682='Dropdown Answer Key'!$J$27,S682="Non Lead")),"Tier 4","Tier 5"))))))))</f>
        <v>BLANK</v>
      </c>
      <c r="U682" s="101" t="str">
        <f t="shared" si="41"/>
        <v>NO</v>
      </c>
      <c r="V682" s="75" t="str">
        <f t="shared" si="42"/>
        <v>NO</v>
      </c>
      <c r="W682" s="75" t="str">
        <f t="shared" si="43"/>
        <v>NO</v>
      </c>
      <c r="X682" s="107"/>
      <c r="Y682" s="76"/>
      <c r="Z682" s="77"/>
    </row>
    <row r="683" spans="1:26" x14ac:dyDescent="0.3">
      <c r="A683" s="47">
        <v>815</v>
      </c>
      <c r="B683" s="73" t="s">
        <v>76</v>
      </c>
      <c r="C683" s="125" t="s">
        <v>853</v>
      </c>
      <c r="D683" s="73" t="s">
        <v>73</v>
      </c>
      <c r="E683" s="73" t="s">
        <v>81</v>
      </c>
      <c r="F683" s="73" t="s">
        <v>81</v>
      </c>
      <c r="G683" s="89" t="s">
        <v>986</v>
      </c>
      <c r="H683" s="94" t="s">
        <v>73</v>
      </c>
      <c r="I683" s="82" t="s">
        <v>72</v>
      </c>
      <c r="J683" s="74" t="s">
        <v>989</v>
      </c>
      <c r="K683" s="74" t="s">
        <v>989</v>
      </c>
      <c r="L683" s="94" t="str">
        <f t="shared" si="40"/>
        <v>Non Lead</v>
      </c>
      <c r="M683" s="110"/>
      <c r="N683" s="82"/>
      <c r="O683" s="82"/>
      <c r="P683" s="82"/>
      <c r="Q683" s="81"/>
      <c r="R683" s="82"/>
      <c r="S683" s="113" t="str">
        <f>IF(OR(B683="",$C$3="",$G$3=""),"ERROR",IF(AND(B683='Dropdown Answer Key'!$B$12,OR(E683="Lead",E683="U, May have L",E683="COM",E683="")),"Lead",IF(AND(B683='Dropdown Answer Key'!$B$12,OR(AND(E683="GALV",H683="Y"),AND(E683="GALV",H683="UN"),AND(E683="GALV",H683=""))),"GRR",IF(AND(B683='Dropdown Answer Key'!$B$12,E683="Unknown"),"Unknown SL",IF(AND(B683='Dropdown Answer Key'!$B$13,OR(F683="Lead",F683="U, May have L",F683="COM",F683="")),"Lead",IF(AND(B683='Dropdown Answer Key'!$B$13,OR(AND(F683="GALV",H683="Y"),AND(F683="GALV",H683="UN"),AND(F683="GALV",H683=""))),"GRR",IF(AND(B683='Dropdown Answer Key'!$B$13,F683="Unknown"),"Unknown SL",IF(AND(B683='Dropdown Answer Key'!$B$14,OR(E683="Lead",E683="U, May have L",E683="COM",E683="")),"Lead",IF(AND(B683='Dropdown Answer Key'!$B$14,OR(F683="Lead",F683="U, May have L",F683="COM",F683="")),"Lead",IF(AND(B683='Dropdown Answer Key'!$B$14,OR(AND(E683="GALV",H683="Y"),AND(E683="GALV",H683="UN"),AND(E683="GALV",H683=""),AND(F683="GALV",H683="Y"),AND(F683="GALV",H683="UN"),AND(F683="GALV",H683=""),AND(F683="GALV",I683="Y"),AND(F683="GALV",I683="UN"),AND(F683="GALV",I683=""))),"GRR",IF(AND(B683='Dropdown Answer Key'!$B$14,OR(E683="Unknown",F683="Unknown")),"Unknown SL","Non Lead")))))))))))</f>
        <v>Non Lead</v>
      </c>
      <c r="T683" s="114" t="str">
        <f>IF(OR(M683="",Q683="",S683="ERROR"),"BLANK",IF((AND(M683='Dropdown Answer Key'!$B$25,OR('Service Line Inventory'!S683="Lead",S683="Unknown SL"))),"Tier 1",IF(AND('Service Line Inventory'!M683='Dropdown Answer Key'!$B$26,OR('Service Line Inventory'!S683="Lead",S683="Unknown SL")),"Tier 2",IF(AND('Service Line Inventory'!M683='Dropdown Answer Key'!$B$27,OR('Service Line Inventory'!S683="Lead",S683="Unknown SL")),"Tier 2",IF('Service Line Inventory'!S683="GRR","Tier 3",IF((AND('Service Line Inventory'!M683='Dropdown Answer Key'!$B$25,'Service Line Inventory'!Q683='Dropdown Answer Key'!$M$25,O683='Dropdown Answer Key'!$G$27,'Service Line Inventory'!P683='Dropdown Answer Key'!$J$27,S683="Non Lead")),"Tier 4",IF((AND('Service Line Inventory'!M683='Dropdown Answer Key'!$B$25,'Service Line Inventory'!Q683='Dropdown Answer Key'!$M$25,O683='Dropdown Answer Key'!$G$27,S683="Non Lead")),"Tier 4",IF((AND('Service Line Inventory'!M683='Dropdown Answer Key'!$B$25,'Service Line Inventory'!Q683='Dropdown Answer Key'!$M$25,'Service Line Inventory'!P683='Dropdown Answer Key'!$J$27,S683="Non Lead")),"Tier 4","Tier 5"))))))))</f>
        <v>BLANK</v>
      </c>
      <c r="U683" s="115" t="str">
        <f t="shared" si="41"/>
        <v>NO</v>
      </c>
      <c r="V683" s="114" t="str">
        <f t="shared" si="42"/>
        <v>NO</v>
      </c>
      <c r="W683" s="114" t="str">
        <f t="shared" si="43"/>
        <v>NO</v>
      </c>
      <c r="X683" s="108"/>
      <c r="Y683" s="97"/>
      <c r="Z683" s="77"/>
    </row>
    <row r="684" spans="1:26" x14ac:dyDescent="0.3">
      <c r="A684" s="47">
        <v>820</v>
      </c>
      <c r="B684" s="73" t="s">
        <v>76</v>
      </c>
      <c r="C684" s="125" t="s">
        <v>854</v>
      </c>
      <c r="D684" s="73" t="s">
        <v>73</v>
      </c>
      <c r="E684" s="73" t="s">
        <v>81</v>
      </c>
      <c r="F684" s="73" t="s">
        <v>81</v>
      </c>
      <c r="G684" s="89" t="s">
        <v>986</v>
      </c>
      <c r="H684" s="94" t="s">
        <v>73</v>
      </c>
      <c r="I684" s="82" t="s">
        <v>72</v>
      </c>
      <c r="J684" s="74" t="s">
        <v>989</v>
      </c>
      <c r="K684" s="74" t="s">
        <v>989</v>
      </c>
      <c r="L684" s="93" t="str">
        <f t="shared" si="40"/>
        <v>Non Lead</v>
      </c>
      <c r="M684" s="109"/>
      <c r="N684" s="73"/>
      <c r="O684" s="73"/>
      <c r="P684" s="73"/>
      <c r="Q684" s="72"/>
      <c r="R684" s="73"/>
      <c r="S684" s="98" t="str">
        <f>IF(OR(B684="",$C$3="",$G$3=""),"ERROR",IF(AND(B684='Dropdown Answer Key'!$B$12,OR(E684="Lead",E684="U, May have L",E684="COM",E684="")),"Lead",IF(AND(B684='Dropdown Answer Key'!$B$12,OR(AND(E684="GALV",H684="Y"),AND(E684="GALV",H684="UN"),AND(E684="GALV",H684=""))),"GRR",IF(AND(B684='Dropdown Answer Key'!$B$12,E684="Unknown"),"Unknown SL",IF(AND(B684='Dropdown Answer Key'!$B$13,OR(F684="Lead",F684="U, May have L",F684="COM",F684="")),"Lead",IF(AND(B684='Dropdown Answer Key'!$B$13,OR(AND(F684="GALV",H684="Y"),AND(F684="GALV",H684="UN"),AND(F684="GALV",H684=""))),"GRR",IF(AND(B684='Dropdown Answer Key'!$B$13,F684="Unknown"),"Unknown SL",IF(AND(B684='Dropdown Answer Key'!$B$14,OR(E684="Lead",E684="U, May have L",E684="COM",E684="")),"Lead",IF(AND(B684='Dropdown Answer Key'!$B$14,OR(F684="Lead",F684="U, May have L",F684="COM",F684="")),"Lead",IF(AND(B684='Dropdown Answer Key'!$B$14,OR(AND(E684="GALV",H684="Y"),AND(E684="GALV",H684="UN"),AND(E684="GALV",H684=""),AND(F684="GALV",H684="Y"),AND(F684="GALV",H684="UN"),AND(F684="GALV",H684=""),AND(F684="GALV",I684="Y"),AND(F684="GALV",I684="UN"),AND(F684="GALV",I684=""))),"GRR",IF(AND(B684='Dropdown Answer Key'!$B$14,OR(E684="Unknown",F684="Unknown")),"Unknown SL","Non Lead")))))))))))</f>
        <v>Non Lead</v>
      </c>
      <c r="T684" s="75" t="str">
        <f>IF(OR(M684="",Q684="",S684="ERROR"),"BLANK",IF((AND(M684='Dropdown Answer Key'!$B$25,OR('Service Line Inventory'!S684="Lead",S684="Unknown SL"))),"Tier 1",IF(AND('Service Line Inventory'!M684='Dropdown Answer Key'!$B$26,OR('Service Line Inventory'!S684="Lead",S684="Unknown SL")),"Tier 2",IF(AND('Service Line Inventory'!M684='Dropdown Answer Key'!$B$27,OR('Service Line Inventory'!S684="Lead",S684="Unknown SL")),"Tier 2",IF('Service Line Inventory'!S684="GRR","Tier 3",IF((AND('Service Line Inventory'!M684='Dropdown Answer Key'!$B$25,'Service Line Inventory'!Q684='Dropdown Answer Key'!$M$25,O684='Dropdown Answer Key'!$G$27,'Service Line Inventory'!P684='Dropdown Answer Key'!$J$27,S684="Non Lead")),"Tier 4",IF((AND('Service Line Inventory'!M684='Dropdown Answer Key'!$B$25,'Service Line Inventory'!Q684='Dropdown Answer Key'!$M$25,O684='Dropdown Answer Key'!$G$27,S684="Non Lead")),"Tier 4",IF((AND('Service Line Inventory'!M684='Dropdown Answer Key'!$B$25,'Service Line Inventory'!Q684='Dropdown Answer Key'!$M$25,'Service Line Inventory'!P684='Dropdown Answer Key'!$J$27,S684="Non Lead")),"Tier 4","Tier 5"))))))))</f>
        <v>BLANK</v>
      </c>
      <c r="U684" s="101" t="str">
        <f t="shared" si="41"/>
        <v>NO</v>
      </c>
      <c r="V684" s="75" t="str">
        <f t="shared" si="42"/>
        <v>NO</v>
      </c>
      <c r="W684" s="75" t="str">
        <f t="shared" si="43"/>
        <v>NO</v>
      </c>
      <c r="X684" s="107"/>
      <c r="Y684" s="76"/>
      <c r="Z684" s="77"/>
    </row>
    <row r="685" spans="1:26" x14ac:dyDescent="0.3">
      <c r="A685" s="47">
        <v>822</v>
      </c>
      <c r="B685" s="73" t="s">
        <v>76</v>
      </c>
      <c r="C685" s="125" t="s">
        <v>855</v>
      </c>
      <c r="D685" s="73" t="s">
        <v>73</v>
      </c>
      <c r="E685" s="73" t="s">
        <v>81</v>
      </c>
      <c r="F685" s="73" t="s">
        <v>81</v>
      </c>
      <c r="G685" s="89" t="s">
        <v>986</v>
      </c>
      <c r="H685" s="94" t="s">
        <v>73</v>
      </c>
      <c r="I685" s="82" t="s">
        <v>72</v>
      </c>
      <c r="J685" s="74" t="s">
        <v>989</v>
      </c>
      <c r="K685" s="74" t="s">
        <v>989</v>
      </c>
      <c r="L685" s="94" t="str">
        <f t="shared" si="40"/>
        <v>Non Lead</v>
      </c>
      <c r="M685" s="110"/>
      <c r="N685" s="82"/>
      <c r="O685" s="82"/>
      <c r="P685" s="82"/>
      <c r="Q685" s="81"/>
      <c r="R685" s="82"/>
      <c r="S685" s="113" t="str">
        <f>IF(OR(B685="",$C$3="",$G$3=""),"ERROR",IF(AND(B685='Dropdown Answer Key'!$B$12,OR(E685="Lead",E685="U, May have L",E685="COM",E685="")),"Lead",IF(AND(B685='Dropdown Answer Key'!$B$12,OR(AND(E685="GALV",H685="Y"),AND(E685="GALV",H685="UN"),AND(E685="GALV",H685=""))),"GRR",IF(AND(B685='Dropdown Answer Key'!$B$12,E685="Unknown"),"Unknown SL",IF(AND(B685='Dropdown Answer Key'!$B$13,OR(F685="Lead",F685="U, May have L",F685="COM",F685="")),"Lead",IF(AND(B685='Dropdown Answer Key'!$B$13,OR(AND(F685="GALV",H685="Y"),AND(F685="GALV",H685="UN"),AND(F685="GALV",H685=""))),"GRR",IF(AND(B685='Dropdown Answer Key'!$B$13,F685="Unknown"),"Unknown SL",IF(AND(B685='Dropdown Answer Key'!$B$14,OR(E685="Lead",E685="U, May have L",E685="COM",E685="")),"Lead",IF(AND(B685='Dropdown Answer Key'!$B$14,OR(F685="Lead",F685="U, May have L",F685="COM",F685="")),"Lead",IF(AND(B685='Dropdown Answer Key'!$B$14,OR(AND(E685="GALV",H685="Y"),AND(E685="GALV",H685="UN"),AND(E685="GALV",H685=""),AND(F685="GALV",H685="Y"),AND(F685="GALV",H685="UN"),AND(F685="GALV",H685=""),AND(F685="GALV",I685="Y"),AND(F685="GALV",I685="UN"),AND(F685="GALV",I685=""))),"GRR",IF(AND(B685='Dropdown Answer Key'!$B$14,OR(E685="Unknown",F685="Unknown")),"Unknown SL","Non Lead")))))))))))</f>
        <v>Non Lead</v>
      </c>
      <c r="T685" s="114" t="str">
        <f>IF(OR(M685="",Q685="",S685="ERROR"),"BLANK",IF((AND(M685='Dropdown Answer Key'!$B$25,OR('Service Line Inventory'!S685="Lead",S685="Unknown SL"))),"Tier 1",IF(AND('Service Line Inventory'!M685='Dropdown Answer Key'!$B$26,OR('Service Line Inventory'!S685="Lead",S685="Unknown SL")),"Tier 2",IF(AND('Service Line Inventory'!M685='Dropdown Answer Key'!$B$27,OR('Service Line Inventory'!S685="Lead",S685="Unknown SL")),"Tier 2",IF('Service Line Inventory'!S685="GRR","Tier 3",IF((AND('Service Line Inventory'!M685='Dropdown Answer Key'!$B$25,'Service Line Inventory'!Q685='Dropdown Answer Key'!$M$25,O685='Dropdown Answer Key'!$G$27,'Service Line Inventory'!P685='Dropdown Answer Key'!$J$27,S685="Non Lead")),"Tier 4",IF((AND('Service Line Inventory'!M685='Dropdown Answer Key'!$B$25,'Service Line Inventory'!Q685='Dropdown Answer Key'!$M$25,O685='Dropdown Answer Key'!$G$27,S685="Non Lead")),"Tier 4",IF((AND('Service Line Inventory'!M685='Dropdown Answer Key'!$B$25,'Service Line Inventory'!Q685='Dropdown Answer Key'!$M$25,'Service Line Inventory'!P685='Dropdown Answer Key'!$J$27,S685="Non Lead")),"Tier 4","Tier 5"))))))))</f>
        <v>BLANK</v>
      </c>
      <c r="U685" s="115" t="str">
        <f t="shared" si="41"/>
        <v>NO</v>
      </c>
      <c r="V685" s="114" t="str">
        <f t="shared" si="42"/>
        <v>NO</v>
      </c>
      <c r="W685" s="114" t="str">
        <f t="shared" si="43"/>
        <v>NO</v>
      </c>
      <c r="X685" s="108"/>
      <c r="Y685" s="97"/>
      <c r="Z685" s="77"/>
    </row>
    <row r="686" spans="1:26" x14ac:dyDescent="0.3">
      <c r="A686" s="47">
        <v>825</v>
      </c>
      <c r="B686" s="73" t="s">
        <v>76</v>
      </c>
      <c r="C686" s="125" t="s">
        <v>856</v>
      </c>
      <c r="D686" s="73" t="s">
        <v>73</v>
      </c>
      <c r="E686" s="73" t="s">
        <v>81</v>
      </c>
      <c r="F686" s="73" t="s">
        <v>81</v>
      </c>
      <c r="G686" s="89" t="s">
        <v>986</v>
      </c>
      <c r="H686" s="94" t="s">
        <v>73</v>
      </c>
      <c r="I686" s="82" t="s">
        <v>72</v>
      </c>
      <c r="J686" s="74" t="s">
        <v>989</v>
      </c>
      <c r="K686" s="74" t="s">
        <v>989</v>
      </c>
      <c r="L686" s="93" t="str">
        <f t="shared" si="40"/>
        <v>Non Lead</v>
      </c>
      <c r="M686" s="109"/>
      <c r="N686" s="73"/>
      <c r="O686" s="73"/>
      <c r="P686" s="73"/>
      <c r="Q686" s="72"/>
      <c r="R686" s="73"/>
      <c r="S686" s="98" t="str">
        <f>IF(OR(B686="",$C$3="",$G$3=""),"ERROR",IF(AND(B686='Dropdown Answer Key'!$B$12,OR(E686="Lead",E686="U, May have L",E686="COM",E686="")),"Lead",IF(AND(B686='Dropdown Answer Key'!$B$12,OR(AND(E686="GALV",H686="Y"),AND(E686="GALV",H686="UN"),AND(E686="GALV",H686=""))),"GRR",IF(AND(B686='Dropdown Answer Key'!$B$12,E686="Unknown"),"Unknown SL",IF(AND(B686='Dropdown Answer Key'!$B$13,OR(F686="Lead",F686="U, May have L",F686="COM",F686="")),"Lead",IF(AND(B686='Dropdown Answer Key'!$B$13,OR(AND(F686="GALV",H686="Y"),AND(F686="GALV",H686="UN"),AND(F686="GALV",H686=""))),"GRR",IF(AND(B686='Dropdown Answer Key'!$B$13,F686="Unknown"),"Unknown SL",IF(AND(B686='Dropdown Answer Key'!$B$14,OR(E686="Lead",E686="U, May have L",E686="COM",E686="")),"Lead",IF(AND(B686='Dropdown Answer Key'!$B$14,OR(F686="Lead",F686="U, May have L",F686="COM",F686="")),"Lead",IF(AND(B686='Dropdown Answer Key'!$B$14,OR(AND(E686="GALV",H686="Y"),AND(E686="GALV",H686="UN"),AND(E686="GALV",H686=""),AND(F686="GALV",H686="Y"),AND(F686="GALV",H686="UN"),AND(F686="GALV",H686=""),AND(F686="GALV",I686="Y"),AND(F686="GALV",I686="UN"),AND(F686="GALV",I686=""))),"GRR",IF(AND(B686='Dropdown Answer Key'!$B$14,OR(E686="Unknown",F686="Unknown")),"Unknown SL","Non Lead")))))))))))</f>
        <v>Non Lead</v>
      </c>
      <c r="T686" s="75" t="str">
        <f>IF(OR(M686="",Q686="",S686="ERROR"),"BLANK",IF((AND(M686='Dropdown Answer Key'!$B$25,OR('Service Line Inventory'!S686="Lead",S686="Unknown SL"))),"Tier 1",IF(AND('Service Line Inventory'!M686='Dropdown Answer Key'!$B$26,OR('Service Line Inventory'!S686="Lead",S686="Unknown SL")),"Tier 2",IF(AND('Service Line Inventory'!M686='Dropdown Answer Key'!$B$27,OR('Service Line Inventory'!S686="Lead",S686="Unknown SL")),"Tier 2",IF('Service Line Inventory'!S686="GRR","Tier 3",IF((AND('Service Line Inventory'!M686='Dropdown Answer Key'!$B$25,'Service Line Inventory'!Q686='Dropdown Answer Key'!$M$25,O686='Dropdown Answer Key'!$G$27,'Service Line Inventory'!P686='Dropdown Answer Key'!$J$27,S686="Non Lead")),"Tier 4",IF((AND('Service Line Inventory'!M686='Dropdown Answer Key'!$B$25,'Service Line Inventory'!Q686='Dropdown Answer Key'!$M$25,O686='Dropdown Answer Key'!$G$27,S686="Non Lead")),"Tier 4",IF((AND('Service Line Inventory'!M686='Dropdown Answer Key'!$B$25,'Service Line Inventory'!Q686='Dropdown Answer Key'!$M$25,'Service Line Inventory'!P686='Dropdown Answer Key'!$J$27,S686="Non Lead")),"Tier 4","Tier 5"))))))))</f>
        <v>BLANK</v>
      </c>
      <c r="U686" s="101" t="str">
        <f t="shared" si="41"/>
        <v>NO</v>
      </c>
      <c r="V686" s="75" t="str">
        <f t="shared" si="42"/>
        <v>NO</v>
      </c>
      <c r="W686" s="75" t="str">
        <f t="shared" si="43"/>
        <v>NO</v>
      </c>
      <c r="X686" s="107"/>
      <c r="Y686" s="76"/>
      <c r="Z686" s="77"/>
    </row>
    <row r="687" spans="1:26" x14ac:dyDescent="0.3">
      <c r="A687" s="47">
        <v>830</v>
      </c>
      <c r="B687" s="73" t="s">
        <v>76</v>
      </c>
      <c r="C687" s="125" t="s">
        <v>857</v>
      </c>
      <c r="D687" s="73" t="s">
        <v>73</v>
      </c>
      <c r="E687" s="73" t="s">
        <v>81</v>
      </c>
      <c r="F687" s="73" t="s">
        <v>81</v>
      </c>
      <c r="G687" s="89" t="s">
        <v>986</v>
      </c>
      <c r="H687" s="94" t="s">
        <v>73</v>
      </c>
      <c r="I687" s="82" t="s">
        <v>72</v>
      </c>
      <c r="J687" s="74" t="s">
        <v>989</v>
      </c>
      <c r="K687" s="74" t="s">
        <v>989</v>
      </c>
      <c r="L687" s="94" t="str">
        <f t="shared" si="40"/>
        <v>Non Lead</v>
      </c>
      <c r="M687" s="110"/>
      <c r="N687" s="82"/>
      <c r="O687" s="82"/>
      <c r="P687" s="82"/>
      <c r="Q687" s="81"/>
      <c r="R687" s="82"/>
      <c r="S687" s="113" t="str">
        <f>IF(OR(B687="",$C$3="",$G$3=""),"ERROR",IF(AND(B687='Dropdown Answer Key'!$B$12,OR(E687="Lead",E687="U, May have L",E687="COM",E687="")),"Lead",IF(AND(B687='Dropdown Answer Key'!$B$12,OR(AND(E687="GALV",H687="Y"),AND(E687="GALV",H687="UN"),AND(E687="GALV",H687=""))),"GRR",IF(AND(B687='Dropdown Answer Key'!$B$12,E687="Unknown"),"Unknown SL",IF(AND(B687='Dropdown Answer Key'!$B$13,OR(F687="Lead",F687="U, May have L",F687="COM",F687="")),"Lead",IF(AND(B687='Dropdown Answer Key'!$B$13,OR(AND(F687="GALV",H687="Y"),AND(F687="GALV",H687="UN"),AND(F687="GALV",H687=""))),"GRR",IF(AND(B687='Dropdown Answer Key'!$B$13,F687="Unknown"),"Unknown SL",IF(AND(B687='Dropdown Answer Key'!$B$14,OR(E687="Lead",E687="U, May have L",E687="COM",E687="")),"Lead",IF(AND(B687='Dropdown Answer Key'!$B$14,OR(F687="Lead",F687="U, May have L",F687="COM",F687="")),"Lead",IF(AND(B687='Dropdown Answer Key'!$B$14,OR(AND(E687="GALV",H687="Y"),AND(E687="GALV",H687="UN"),AND(E687="GALV",H687=""),AND(F687="GALV",H687="Y"),AND(F687="GALV",H687="UN"),AND(F687="GALV",H687=""),AND(F687="GALV",I687="Y"),AND(F687="GALV",I687="UN"),AND(F687="GALV",I687=""))),"GRR",IF(AND(B687='Dropdown Answer Key'!$B$14,OR(E687="Unknown",F687="Unknown")),"Unknown SL","Non Lead")))))))))))</f>
        <v>Non Lead</v>
      </c>
      <c r="T687" s="114" t="str">
        <f>IF(OR(M687="",Q687="",S687="ERROR"),"BLANK",IF((AND(M687='Dropdown Answer Key'!$B$25,OR('Service Line Inventory'!S687="Lead",S687="Unknown SL"))),"Tier 1",IF(AND('Service Line Inventory'!M687='Dropdown Answer Key'!$B$26,OR('Service Line Inventory'!S687="Lead",S687="Unknown SL")),"Tier 2",IF(AND('Service Line Inventory'!M687='Dropdown Answer Key'!$B$27,OR('Service Line Inventory'!S687="Lead",S687="Unknown SL")),"Tier 2",IF('Service Line Inventory'!S687="GRR","Tier 3",IF((AND('Service Line Inventory'!M687='Dropdown Answer Key'!$B$25,'Service Line Inventory'!Q687='Dropdown Answer Key'!$M$25,O687='Dropdown Answer Key'!$G$27,'Service Line Inventory'!P687='Dropdown Answer Key'!$J$27,S687="Non Lead")),"Tier 4",IF((AND('Service Line Inventory'!M687='Dropdown Answer Key'!$B$25,'Service Line Inventory'!Q687='Dropdown Answer Key'!$M$25,O687='Dropdown Answer Key'!$G$27,S687="Non Lead")),"Tier 4",IF((AND('Service Line Inventory'!M687='Dropdown Answer Key'!$B$25,'Service Line Inventory'!Q687='Dropdown Answer Key'!$M$25,'Service Line Inventory'!P687='Dropdown Answer Key'!$J$27,S687="Non Lead")),"Tier 4","Tier 5"))))))))</f>
        <v>BLANK</v>
      </c>
      <c r="U687" s="115" t="str">
        <f t="shared" si="41"/>
        <v>NO</v>
      </c>
      <c r="V687" s="114" t="str">
        <f t="shared" si="42"/>
        <v>NO</v>
      </c>
      <c r="W687" s="114" t="str">
        <f t="shared" si="43"/>
        <v>NO</v>
      </c>
      <c r="X687" s="108"/>
      <c r="Y687" s="97"/>
      <c r="Z687" s="77"/>
    </row>
    <row r="688" spans="1:26" x14ac:dyDescent="0.3">
      <c r="A688" s="47">
        <v>840</v>
      </c>
      <c r="B688" s="73" t="s">
        <v>76</v>
      </c>
      <c r="C688" s="125" t="s">
        <v>858</v>
      </c>
      <c r="D688" s="73" t="s">
        <v>73</v>
      </c>
      <c r="E688" s="73" t="s">
        <v>81</v>
      </c>
      <c r="F688" s="73" t="s">
        <v>81</v>
      </c>
      <c r="G688" s="89" t="s">
        <v>986</v>
      </c>
      <c r="H688" s="94" t="s">
        <v>73</v>
      </c>
      <c r="I688" s="82" t="s">
        <v>72</v>
      </c>
      <c r="J688" s="74" t="s">
        <v>989</v>
      </c>
      <c r="K688" s="74" t="s">
        <v>989</v>
      </c>
      <c r="L688" s="93" t="str">
        <f t="shared" si="40"/>
        <v>Non Lead</v>
      </c>
      <c r="M688" s="109"/>
      <c r="N688" s="73"/>
      <c r="O688" s="73"/>
      <c r="P688" s="73"/>
      <c r="Q688" s="72"/>
      <c r="R688" s="73"/>
      <c r="S688" s="98" t="str">
        <f>IF(OR(B688="",$C$3="",$G$3=""),"ERROR",IF(AND(B688='Dropdown Answer Key'!$B$12,OR(E688="Lead",E688="U, May have L",E688="COM",E688="")),"Lead",IF(AND(B688='Dropdown Answer Key'!$B$12,OR(AND(E688="GALV",H688="Y"),AND(E688="GALV",H688="UN"),AND(E688="GALV",H688=""))),"GRR",IF(AND(B688='Dropdown Answer Key'!$B$12,E688="Unknown"),"Unknown SL",IF(AND(B688='Dropdown Answer Key'!$B$13,OR(F688="Lead",F688="U, May have L",F688="COM",F688="")),"Lead",IF(AND(B688='Dropdown Answer Key'!$B$13,OR(AND(F688="GALV",H688="Y"),AND(F688="GALV",H688="UN"),AND(F688="GALV",H688=""))),"GRR",IF(AND(B688='Dropdown Answer Key'!$B$13,F688="Unknown"),"Unknown SL",IF(AND(B688='Dropdown Answer Key'!$B$14,OR(E688="Lead",E688="U, May have L",E688="COM",E688="")),"Lead",IF(AND(B688='Dropdown Answer Key'!$B$14,OR(F688="Lead",F688="U, May have L",F688="COM",F688="")),"Lead",IF(AND(B688='Dropdown Answer Key'!$B$14,OR(AND(E688="GALV",H688="Y"),AND(E688="GALV",H688="UN"),AND(E688="GALV",H688=""),AND(F688="GALV",H688="Y"),AND(F688="GALV",H688="UN"),AND(F688="GALV",H688=""),AND(F688="GALV",I688="Y"),AND(F688="GALV",I688="UN"),AND(F688="GALV",I688=""))),"GRR",IF(AND(B688='Dropdown Answer Key'!$B$14,OR(E688="Unknown",F688="Unknown")),"Unknown SL","Non Lead")))))))))))</f>
        <v>Non Lead</v>
      </c>
      <c r="T688" s="75" t="str">
        <f>IF(OR(M688="",Q688="",S688="ERROR"),"BLANK",IF((AND(M688='Dropdown Answer Key'!$B$25,OR('Service Line Inventory'!S688="Lead",S688="Unknown SL"))),"Tier 1",IF(AND('Service Line Inventory'!M688='Dropdown Answer Key'!$B$26,OR('Service Line Inventory'!S688="Lead",S688="Unknown SL")),"Tier 2",IF(AND('Service Line Inventory'!M688='Dropdown Answer Key'!$B$27,OR('Service Line Inventory'!S688="Lead",S688="Unknown SL")),"Tier 2",IF('Service Line Inventory'!S688="GRR","Tier 3",IF((AND('Service Line Inventory'!M688='Dropdown Answer Key'!$B$25,'Service Line Inventory'!Q688='Dropdown Answer Key'!$M$25,O688='Dropdown Answer Key'!$G$27,'Service Line Inventory'!P688='Dropdown Answer Key'!$J$27,S688="Non Lead")),"Tier 4",IF((AND('Service Line Inventory'!M688='Dropdown Answer Key'!$B$25,'Service Line Inventory'!Q688='Dropdown Answer Key'!$M$25,O688='Dropdown Answer Key'!$G$27,S688="Non Lead")),"Tier 4",IF((AND('Service Line Inventory'!M688='Dropdown Answer Key'!$B$25,'Service Line Inventory'!Q688='Dropdown Answer Key'!$M$25,'Service Line Inventory'!P688='Dropdown Answer Key'!$J$27,S688="Non Lead")),"Tier 4","Tier 5"))))))))</f>
        <v>BLANK</v>
      </c>
      <c r="U688" s="101" t="str">
        <f t="shared" si="41"/>
        <v>NO</v>
      </c>
      <c r="V688" s="75" t="str">
        <f t="shared" si="42"/>
        <v>NO</v>
      </c>
      <c r="W688" s="75" t="str">
        <f t="shared" si="43"/>
        <v>NO</v>
      </c>
      <c r="X688" s="107"/>
      <c r="Y688" s="76"/>
      <c r="Z688" s="77"/>
    </row>
    <row r="689" spans="1:26" x14ac:dyDescent="0.3">
      <c r="A689" s="47">
        <v>850</v>
      </c>
      <c r="B689" s="73" t="s">
        <v>76</v>
      </c>
      <c r="C689" s="125" t="s">
        <v>859</v>
      </c>
      <c r="D689" s="73" t="s">
        <v>73</v>
      </c>
      <c r="E689" s="73" t="s">
        <v>81</v>
      </c>
      <c r="F689" s="73" t="s">
        <v>81</v>
      </c>
      <c r="G689" s="89" t="s">
        <v>986</v>
      </c>
      <c r="H689" s="94" t="s">
        <v>73</v>
      </c>
      <c r="I689" s="82" t="s">
        <v>72</v>
      </c>
      <c r="J689" s="74" t="s">
        <v>989</v>
      </c>
      <c r="K689" s="74" t="s">
        <v>989</v>
      </c>
      <c r="L689" s="94" t="str">
        <f t="shared" si="40"/>
        <v>Non Lead</v>
      </c>
      <c r="M689" s="110"/>
      <c r="N689" s="82"/>
      <c r="O689" s="82"/>
      <c r="P689" s="82"/>
      <c r="Q689" s="81"/>
      <c r="R689" s="82"/>
      <c r="S689" s="113" t="str">
        <f>IF(OR(B689="",$C$3="",$G$3=""),"ERROR",IF(AND(B689='Dropdown Answer Key'!$B$12,OR(E689="Lead",E689="U, May have L",E689="COM",E689="")),"Lead",IF(AND(B689='Dropdown Answer Key'!$B$12,OR(AND(E689="GALV",H689="Y"),AND(E689="GALV",H689="UN"),AND(E689="GALV",H689=""))),"GRR",IF(AND(B689='Dropdown Answer Key'!$B$12,E689="Unknown"),"Unknown SL",IF(AND(B689='Dropdown Answer Key'!$B$13,OR(F689="Lead",F689="U, May have L",F689="COM",F689="")),"Lead",IF(AND(B689='Dropdown Answer Key'!$B$13,OR(AND(F689="GALV",H689="Y"),AND(F689="GALV",H689="UN"),AND(F689="GALV",H689=""))),"GRR",IF(AND(B689='Dropdown Answer Key'!$B$13,F689="Unknown"),"Unknown SL",IF(AND(B689='Dropdown Answer Key'!$B$14,OR(E689="Lead",E689="U, May have L",E689="COM",E689="")),"Lead",IF(AND(B689='Dropdown Answer Key'!$B$14,OR(F689="Lead",F689="U, May have L",F689="COM",F689="")),"Lead",IF(AND(B689='Dropdown Answer Key'!$B$14,OR(AND(E689="GALV",H689="Y"),AND(E689="GALV",H689="UN"),AND(E689="GALV",H689=""),AND(F689="GALV",H689="Y"),AND(F689="GALV",H689="UN"),AND(F689="GALV",H689=""),AND(F689="GALV",I689="Y"),AND(F689="GALV",I689="UN"),AND(F689="GALV",I689=""))),"GRR",IF(AND(B689='Dropdown Answer Key'!$B$14,OR(E689="Unknown",F689="Unknown")),"Unknown SL","Non Lead")))))))))))</f>
        <v>Non Lead</v>
      </c>
      <c r="T689" s="114" t="str">
        <f>IF(OR(M689="",Q689="",S689="ERROR"),"BLANK",IF((AND(M689='Dropdown Answer Key'!$B$25,OR('Service Line Inventory'!S689="Lead",S689="Unknown SL"))),"Tier 1",IF(AND('Service Line Inventory'!M689='Dropdown Answer Key'!$B$26,OR('Service Line Inventory'!S689="Lead",S689="Unknown SL")),"Tier 2",IF(AND('Service Line Inventory'!M689='Dropdown Answer Key'!$B$27,OR('Service Line Inventory'!S689="Lead",S689="Unknown SL")),"Tier 2",IF('Service Line Inventory'!S689="GRR","Tier 3",IF((AND('Service Line Inventory'!M689='Dropdown Answer Key'!$B$25,'Service Line Inventory'!Q689='Dropdown Answer Key'!$M$25,O689='Dropdown Answer Key'!$G$27,'Service Line Inventory'!P689='Dropdown Answer Key'!$J$27,S689="Non Lead")),"Tier 4",IF((AND('Service Line Inventory'!M689='Dropdown Answer Key'!$B$25,'Service Line Inventory'!Q689='Dropdown Answer Key'!$M$25,O689='Dropdown Answer Key'!$G$27,S689="Non Lead")),"Tier 4",IF((AND('Service Line Inventory'!M689='Dropdown Answer Key'!$B$25,'Service Line Inventory'!Q689='Dropdown Answer Key'!$M$25,'Service Line Inventory'!P689='Dropdown Answer Key'!$J$27,S689="Non Lead")),"Tier 4","Tier 5"))))))))</f>
        <v>BLANK</v>
      </c>
      <c r="U689" s="115" t="str">
        <f t="shared" si="41"/>
        <v>NO</v>
      </c>
      <c r="V689" s="114" t="str">
        <f t="shared" si="42"/>
        <v>NO</v>
      </c>
      <c r="W689" s="114" t="str">
        <f t="shared" si="43"/>
        <v>NO</v>
      </c>
      <c r="X689" s="108"/>
      <c r="Y689" s="97"/>
      <c r="Z689" s="77"/>
    </row>
    <row r="690" spans="1:26" x14ac:dyDescent="0.3">
      <c r="A690" s="47">
        <v>851</v>
      </c>
      <c r="B690" s="73" t="s">
        <v>76</v>
      </c>
      <c r="C690" s="125" t="s">
        <v>860</v>
      </c>
      <c r="D690" s="73" t="s">
        <v>73</v>
      </c>
      <c r="E690" s="73" t="s">
        <v>81</v>
      </c>
      <c r="F690" s="73" t="s">
        <v>81</v>
      </c>
      <c r="G690" s="89" t="s">
        <v>986</v>
      </c>
      <c r="H690" s="94" t="s">
        <v>73</v>
      </c>
      <c r="I690" s="82" t="s">
        <v>72</v>
      </c>
      <c r="J690" s="74" t="s">
        <v>989</v>
      </c>
      <c r="K690" s="74" t="s">
        <v>989</v>
      </c>
      <c r="L690" s="93" t="str">
        <f t="shared" si="40"/>
        <v>Non Lead</v>
      </c>
      <c r="M690" s="109"/>
      <c r="N690" s="73"/>
      <c r="O690" s="73"/>
      <c r="P690" s="73"/>
      <c r="Q690" s="72"/>
      <c r="R690" s="73"/>
      <c r="S690" s="98" t="str">
        <f>IF(OR(B690="",$C$3="",$G$3=""),"ERROR",IF(AND(B690='Dropdown Answer Key'!$B$12,OR(E690="Lead",E690="U, May have L",E690="COM",E690="")),"Lead",IF(AND(B690='Dropdown Answer Key'!$B$12,OR(AND(E690="GALV",H690="Y"),AND(E690="GALV",H690="UN"),AND(E690="GALV",H690=""))),"GRR",IF(AND(B690='Dropdown Answer Key'!$B$12,E690="Unknown"),"Unknown SL",IF(AND(B690='Dropdown Answer Key'!$B$13,OR(F690="Lead",F690="U, May have L",F690="COM",F690="")),"Lead",IF(AND(B690='Dropdown Answer Key'!$B$13,OR(AND(F690="GALV",H690="Y"),AND(F690="GALV",H690="UN"),AND(F690="GALV",H690=""))),"GRR",IF(AND(B690='Dropdown Answer Key'!$B$13,F690="Unknown"),"Unknown SL",IF(AND(B690='Dropdown Answer Key'!$B$14,OR(E690="Lead",E690="U, May have L",E690="COM",E690="")),"Lead",IF(AND(B690='Dropdown Answer Key'!$B$14,OR(F690="Lead",F690="U, May have L",F690="COM",F690="")),"Lead",IF(AND(B690='Dropdown Answer Key'!$B$14,OR(AND(E690="GALV",H690="Y"),AND(E690="GALV",H690="UN"),AND(E690="GALV",H690=""),AND(F690="GALV",H690="Y"),AND(F690="GALV",H690="UN"),AND(F690="GALV",H690=""),AND(F690="GALV",I690="Y"),AND(F690="GALV",I690="UN"),AND(F690="GALV",I690=""))),"GRR",IF(AND(B690='Dropdown Answer Key'!$B$14,OR(E690="Unknown",F690="Unknown")),"Unknown SL","Non Lead")))))))))))</f>
        <v>Non Lead</v>
      </c>
      <c r="T690" s="75" t="str">
        <f>IF(OR(M690="",Q690="",S690="ERROR"),"BLANK",IF((AND(M690='Dropdown Answer Key'!$B$25,OR('Service Line Inventory'!S690="Lead",S690="Unknown SL"))),"Tier 1",IF(AND('Service Line Inventory'!M690='Dropdown Answer Key'!$B$26,OR('Service Line Inventory'!S690="Lead",S690="Unknown SL")),"Tier 2",IF(AND('Service Line Inventory'!M690='Dropdown Answer Key'!$B$27,OR('Service Line Inventory'!S690="Lead",S690="Unknown SL")),"Tier 2",IF('Service Line Inventory'!S690="GRR","Tier 3",IF((AND('Service Line Inventory'!M690='Dropdown Answer Key'!$B$25,'Service Line Inventory'!Q690='Dropdown Answer Key'!$M$25,O690='Dropdown Answer Key'!$G$27,'Service Line Inventory'!P690='Dropdown Answer Key'!$J$27,S690="Non Lead")),"Tier 4",IF((AND('Service Line Inventory'!M690='Dropdown Answer Key'!$B$25,'Service Line Inventory'!Q690='Dropdown Answer Key'!$M$25,O690='Dropdown Answer Key'!$G$27,S690="Non Lead")),"Tier 4",IF((AND('Service Line Inventory'!M690='Dropdown Answer Key'!$B$25,'Service Line Inventory'!Q690='Dropdown Answer Key'!$M$25,'Service Line Inventory'!P690='Dropdown Answer Key'!$J$27,S690="Non Lead")),"Tier 4","Tier 5"))))))))</f>
        <v>BLANK</v>
      </c>
      <c r="U690" s="101" t="str">
        <f t="shared" si="41"/>
        <v>NO</v>
      </c>
      <c r="V690" s="75" t="str">
        <f t="shared" si="42"/>
        <v>NO</v>
      </c>
      <c r="W690" s="75" t="str">
        <f t="shared" si="43"/>
        <v>NO</v>
      </c>
      <c r="X690" s="107"/>
      <c r="Y690" s="76"/>
      <c r="Z690" s="77"/>
    </row>
    <row r="691" spans="1:26" x14ac:dyDescent="0.3">
      <c r="A691" s="47">
        <v>852</v>
      </c>
      <c r="B691" s="73" t="s">
        <v>76</v>
      </c>
      <c r="C691" s="125" t="s">
        <v>861</v>
      </c>
      <c r="D691" s="73" t="s">
        <v>73</v>
      </c>
      <c r="E691" s="73" t="s">
        <v>81</v>
      </c>
      <c r="F691" s="73" t="s">
        <v>81</v>
      </c>
      <c r="G691" s="89" t="s">
        <v>986</v>
      </c>
      <c r="H691" s="94" t="s">
        <v>73</v>
      </c>
      <c r="I691" s="82" t="s">
        <v>72</v>
      </c>
      <c r="J691" s="74" t="s">
        <v>989</v>
      </c>
      <c r="K691" s="74" t="s">
        <v>989</v>
      </c>
      <c r="L691" s="94" t="str">
        <f t="shared" si="40"/>
        <v>Non Lead</v>
      </c>
      <c r="M691" s="110"/>
      <c r="N691" s="82"/>
      <c r="O691" s="82"/>
      <c r="P691" s="82"/>
      <c r="Q691" s="81"/>
      <c r="R691" s="82"/>
      <c r="S691" s="113" t="str">
        <f>IF(OR(B691="",$C$3="",$G$3=""),"ERROR",IF(AND(B691='Dropdown Answer Key'!$B$12,OR(E691="Lead",E691="U, May have L",E691="COM",E691="")),"Lead",IF(AND(B691='Dropdown Answer Key'!$B$12,OR(AND(E691="GALV",H691="Y"),AND(E691="GALV",H691="UN"),AND(E691="GALV",H691=""))),"GRR",IF(AND(B691='Dropdown Answer Key'!$B$12,E691="Unknown"),"Unknown SL",IF(AND(B691='Dropdown Answer Key'!$B$13,OR(F691="Lead",F691="U, May have L",F691="COM",F691="")),"Lead",IF(AND(B691='Dropdown Answer Key'!$B$13,OR(AND(F691="GALV",H691="Y"),AND(F691="GALV",H691="UN"),AND(F691="GALV",H691=""))),"GRR",IF(AND(B691='Dropdown Answer Key'!$B$13,F691="Unknown"),"Unknown SL",IF(AND(B691='Dropdown Answer Key'!$B$14,OR(E691="Lead",E691="U, May have L",E691="COM",E691="")),"Lead",IF(AND(B691='Dropdown Answer Key'!$B$14,OR(F691="Lead",F691="U, May have L",F691="COM",F691="")),"Lead",IF(AND(B691='Dropdown Answer Key'!$B$14,OR(AND(E691="GALV",H691="Y"),AND(E691="GALV",H691="UN"),AND(E691="GALV",H691=""),AND(F691="GALV",H691="Y"),AND(F691="GALV",H691="UN"),AND(F691="GALV",H691=""),AND(F691="GALV",I691="Y"),AND(F691="GALV",I691="UN"),AND(F691="GALV",I691=""))),"GRR",IF(AND(B691='Dropdown Answer Key'!$B$14,OR(E691="Unknown",F691="Unknown")),"Unknown SL","Non Lead")))))))))))</f>
        <v>Non Lead</v>
      </c>
      <c r="T691" s="114" t="str">
        <f>IF(OR(M691="",Q691="",S691="ERROR"),"BLANK",IF((AND(M691='Dropdown Answer Key'!$B$25,OR('Service Line Inventory'!S691="Lead",S691="Unknown SL"))),"Tier 1",IF(AND('Service Line Inventory'!M691='Dropdown Answer Key'!$B$26,OR('Service Line Inventory'!S691="Lead",S691="Unknown SL")),"Tier 2",IF(AND('Service Line Inventory'!M691='Dropdown Answer Key'!$B$27,OR('Service Line Inventory'!S691="Lead",S691="Unknown SL")),"Tier 2",IF('Service Line Inventory'!S691="GRR","Tier 3",IF((AND('Service Line Inventory'!M691='Dropdown Answer Key'!$B$25,'Service Line Inventory'!Q691='Dropdown Answer Key'!$M$25,O691='Dropdown Answer Key'!$G$27,'Service Line Inventory'!P691='Dropdown Answer Key'!$J$27,S691="Non Lead")),"Tier 4",IF((AND('Service Line Inventory'!M691='Dropdown Answer Key'!$B$25,'Service Line Inventory'!Q691='Dropdown Answer Key'!$M$25,O691='Dropdown Answer Key'!$G$27,S691="Non Lead")),"Tier 4",IF((AND('Service Line Inventory'!M691='Dropdown Answer Key'!$B$25,'Service Line Inventory'!Q691='Dropdown Answer Key'!$M$25,'Service Line Inventory'!P691='Dropdown Answer Key'!$J$27,S691="Non Lead")),"Tier 4","Tier 5"))))))))</f>
        <v>BLANK</v>
      </c>
      <c r="U691" s="115" t="str">
        <f t="shared" si="41"/>
        <v>NO</v>
      </c>
      <c r="V691" s="114" t="str">
        <f t="shared" si="42"/>
        <v>NO</v>
      </c>
      <c r="W691" s="114" t="str">
        <f t="shared" si="43"/>
        <v>NO</v>
      </c>
      <c r="X691" s="108"/>
      <c r="Y691" s="97"/>
      <c r="Z691" s="77"/>
    </row>
    <row r="692" spans="1:26" x14ac:dyDescent="0.3">
      <c r="A692" s="47">
        <v>853</v>
      </c>
      <c r="B692" s="73" t="s">
        <v>76</v>
      </c>
      <c r="C692" s="125" t="s">
        <v>862</v>
      </c>
      <c r="D692" s="73" t="s">
        <v>73</v>
      </c>
      <c r="E692" s="73" t="s">
        <v>81</v>
      </c>
      <c r="F692" s="73" t="s">
        <v>81</v>
      </c>
      <c r="G692" s="89" t="s">
        <v>986</v>
      </c>
      <c r="H692" s="94" t="s">
        <v>73</v>
      </c>
      <c r="I692" s="82" t="s">
        <v>72</v>
      </c>
      <c r="J692" s="74" t="s">
        <v>989</v>
      </c>
      <c r="K692" s="74" t="s">
        <v>989</v>
      </c>
      <c r="L692" s="93" t="str">
        <f t="shared" si="40"/>
        <v>Non Lead</v>
      </c>
      <c r="M692" s="109"/>
      <c r="N692" s="73"/>
      <c r="O692" s="73"/>
      <c r="P692" s="73"/>
      <c r="Q692" s="72"/>
      <c r="R692" s="73"/>
      <c r="S692" s="98" t="str">
        <f>IF(OR(B692="",$C$3="",$G$3=""),"ERROR",IF(AND(B692='Dropdown Answer Key'!$B$12,OR(E692="Lead",E692="U, May have L",E692="COM",E692="")),"Lead",IF(AND(B692='Dropdown Answer Key'!$B$12,OR(AND(E692="GALV",H692="Y"),AND(E692="GALV",H692="UN"),AND(E692="GALV",H692=""))),"GRR",IF(AND(B692='Dropdown Answer Key'!$B$12,E692="Unknown"),"Unknown SL",IF(AND(B692='Dropdown Answer Key'!$B$13,OR(F692="Lead",F692="U, May have L",F692="COM",F692="")),"Lead",IF(AND(B692='Dropdown Answer Key'!$B$13,OR(AND(F692="GALV",H692="Y"),AND(F692="GALV",H692="UN"),AND(F692="GALV",H692=""))),"GRR",IF(AND(B692='Dropdown Answer Key'!$B$13,F692="Unknown"),"Unknown SL",IF(AND(B692='Dropdown Answer Key'!$B$14,OR(E692="Lead",E692="U, May have L",E692="COM",E692="")),"Lead",IF(AND(B692='Dropdown Answer Key'!$B$14,OR(F692="Lead",F692="U, May have L",F692="COM",F692="")),"Lead",IF(AND(B692='Dropdown Answer Key'!$B$14,OR(AND(E692="GALV",H692="Y"),AND(E692="GALV",H692="UN"),AND(E692="GALV",H692=""),AND(F692="GALV",H692="Y"),AND(F692="GALV",H692="UN"),AND(F692="GALV",H692=""),AND(F692="GALV",I692="Y"),AND(F692="GALV",I692="UN"),AND(F692="GALV",I692=""))),"GRR",IF(AND(B692='Dropdown Answer Key'!$B$14,OR(E692="Unknown",F692="Unknown")),"Unknown SL","Non Lead")))))))))))</f>
        <v>Non Lead</v>
      </c>
      <c r="T692" s="75" t="str">
        <f>IF(OR(M692="",Q692="",S692="ERROR"),"BLANK",IF((AND(M692='Dropdown Answer Key'!$B$25,OR('Service Line Inventory'!S692="Lead",S692="Unknown SL"))),"Tier 1",IF(AND('Service Line Inventory'!M692='Dropdown Answer Key'!$B$26,OR('Service Line Inventory'!S692="Lead",S692="Unknown SL")),"Tier 2",IF(AND('Service Line Inventory'!M692='Dropdown Answer Key'!$B$27,OR('Service Line Inventory'!S692="Lead",S692="Unknown SL")),"Tier 2",IF('Service Line Inventory'!S692="GRR","Tier 3",IF((AND('Service Line Inventory'!M692='Dropdown Answer Key'!$B$25,'Service Line Inventory'!Q692='Dropdown Answer Key'!$M$25,O692='Dropdown Answer Key'!$G$27,'Service Line Inventory'!P692='Dropdown Answer Key'!$J$27,S692="Non Lead")),"Tier 4",IF((AND('Service Line Inventory'!M692='Dropdown Answer Key'!$B$25,'Service Line Inventory'!Q692='Dropdown Answer Key'!$M$25,O692='Dropdown Answer Key'!$G$27,S692="Non Lead")),"Tier 4",IF((AND('Service Line Inventory'!M692='Dropdown Answer Key'!$B$25,'Service Line Inventory'!Q692='Dropdown Answer Key'!$M$25,'Service Line Inventory'!P692='Dropdown Answer Key'!$J$27,S692="Non Lead")),"Tier 4","Tier 5"))))))))</f>
        <v>BLANK</v>
      </c>
      <c r="U692" s="101" t="str">
        <f t="shared" si="41"/>
        <v>NO</v>
      </c>
      <c r="V692" s="75" t="str">
        <f t="shared" si="42"/>
        <v>NO</v>
      </c>
      <c r="W692" s="75" t="str">
        <f t="shared" si="43"/>
        <v>NO</v>
      </c>
      <c r="X692" s="107"/>
      <c r="Y692" s="76"/>
      <c r="Z692" s="77"/>
    </row>
    <row r="693" spans="1:26" x14ac:dyDescent="0.3">
      <c r="A693" s="47">
        <v>854</v>
      </c>
      <c r="B693" s="73" t="s">
        <v>76</v>
      </c>
      <c r="C693" s="125" t="s">
        <v>863</v>
      </c>
      <c r="D693" s="73" t="s">
        <v>73</v>
      </c>
      <c r="E693" s="73" t="s">
        <v>81</v>
      </c>
      <c r="F693" s="73" t="s">
        <v>81</v>
      </c>
      <c r="G693" s="89" t="s">
        <v>986</v>
      </c>
      <c r="H693" s="94" t="s">
        <v>73</v>
      </c>
      <c r="I693" s="82" t="s">
        <v>72</v>
      </c>
      <c r="J693" s="74" t="s">
        <v>989</v>
      </c>
      <c r="K693" s="74" t="s">
        <v>989</v>
      </c>
      <c r="L693" s="94" t="str">
        <f t="shared" si="40"/>
        <v>Non Lead</v>
      </c>
      <c r="M693" s="110"/>
      <c r="N693" s="82"/>
      <c r="O693" s="82"/>
      <c r="P693" s="82"/>
      <c r="Q693" s="81"/>
      <c r="R693" s="82"/>
      <c r="S693" s="113" t="str">
        <f>IF(OR(B693="",$C$3="",$G$3=""),"ERROR",IF(AND(B693='Dropdown Answer Key'!$B$12,OR(E693="Lead",E693="U, May have L",E693="COM",E693="")),"Lead",IF(AND(B693='Dropdown Answer Key'!$B$12,OR(AND(E693="GALV",H693="Y"),AND(E693="GALV",H693="UN"),AND(E693="GALV",H693=""))),"GRR",IF(AND(B693='Dropdown Answer Key'!$B$12,E693="Unknown"),"Unknown SL",IF(AND(B693='Dropdown Answer Key'!$B$13,OR(F693="Lead",F693="U, May have L",F693="COM",F693="")),"Lead",IF(AND(B693='Dropdown Answer Key'!$B$13,OR(AND(F693="GALV",H693="Y"),AND(F693="GALV",H693="UN"),AND(F693="GALV",H693=""))),"GRR",IF(AND(B693='Dropdown Answer Key'!$B$13,F693="Unknown"),"Unknown SL",IF(AND(B693='Dropdown Answer Key'!$B$14,OR(E693="Lead",E693="U, May have L",E693="COM",E693="")),"Lead",IF(AND(B693='Dropdown Answer Key'!$B$14,OR(F693="Lead",F693="U, May have L",F693="COM",F693="")),"Lead",IF(AND(B693='Dropdown Answer Key'!$B$14,OR(AND(E693="GALV",H693="Y"),AND(E693="GALV",H693="UN"),AND(E693="GALV",H693=""),AND(F693="GALV",H693="Y"),AND(F693="GALV",H693="UN"),AND(F693="GALV",H693=""),AND(F693="GALV",I693="Y"),AND(F693="GALV",I693="UN"),AND(F693="GALV",I693=""))),"GRR",IF(AND(B693='Dropdown Answer Key'!$B$14,OR(E693="Unknown",F693="Unknown")),"Unknown SL","Non Lead")))))))))))</f>
        <v>Non Lead</v>
      </c>
      <c r="T693" s="114" t="str">
        <f>IF(OR(M693="",Q693="",S693="ERROR"),"BLANK",IF((AND(M693='Dropdown Answer Key'!$B$25,OR('Service Line Inventory'!S693="Lead",S693="Unknown SL"))),"Tier 1",IF(AND('Service Line Inventory'!M693='Dropdown Answer Key'!$B$26,OR('Service Line Inventory'!S693="Lead",S693="Unknown SL")),"Tier 2",IF(AND('Service Line Inventory'!M693='Dropdown Answer Key'!$B$27,OR('Service Line Inventory'!S693="Lead",S693="Unknown SL")),"Tier 2",IF('Service Line Inventory'!S693="GRR","Tier 3",IF((AND('Service Line Inventory'!M693='Dropdown Answer Key'!$B$25,'Service Line Inventory'!Q693='Dropdown Answer Key'!$M$25,O693='Dropdown Answer Key'!$G$27,'Service Line Inventory'!P693='Dropdown Answer Key'!$J$27,S693="Non Lead")),"Tier 4",IF((AND('Service Line Inventory'!M693='Dropdown Answer Key'!$B$25,'Service Line Inventory'!Q693='Dropdown Answer Key'!$M$25,O693='Dropdown Answer Key'!$G$27,S693="Non Lead")),"Tier 4",IF((AND('Service Line Inventory'!M693='Dropdown Answer Key'!$B$25,'Service Line Inventory'!Q693='Dropdown Answer Key'!$M$25,'Service Line Inventory'!P693='Dropdown Answer Key'!$J$27,S693="Non Lead")),"Tier 4","Tier 5"))))))))</f>
        <v>BLANK</v>
      </c>
      <c r="U693" s="115" t="str">
        <f t="shared" si="41"/>
        <v>NO</v>
      </c>
      <c r="V693" s="114" t="str">
        <f t="shared" si="42"/>
        <v>NO</v>
      </c>
      <c r="W693" s="114" t="str">
        <f t="shared" si="43"/>
        <v>NO</v>
      </c>
      <c r="X693" s="108"/>
      <c r="Y693" s="97"/>
      <c r="Z693" s="77"/>
    </row>
    <row r="694" spans="1:26" x14ac:dyDescent="0.3">
      <c r="A694" s="47">
        <v>855</v>
      </c>
      <c r="B694" s="73" t="s">
        <v>76</v>
      </c>
      <c r="C694" s="125" t="s">
        <v>864</v>
      </c>
      <c r="D694" s="73" t="s">
        <v>73</v>
      </c>
      <c r="E694" s="73" t="s">
        <v>81</v>
      </c>
      <c r="F694" s="73" t="s">
        <v>81</v>
      </c>
      <c r="G694" s="89" t="s">
        <v>986</v>
      </c>
      <c r="H694" s="94" t="s">
        <v>73</v>
      </c>
      <c r="I694" s="82" t="s">
        <v>72</v>
      </c>
      <c r="J694" s="74" t="s">
        <v>989</v>
      </c>
      <c r="K694" s="74" t="s">
        <v>989</v>
      </c>
      <c r="L694" s="93" t="str">
        <f t="shared" si="40"/>
        <v>Non Lead</v>
      </c>
      <c r="M694" s="109"/>
      <c r="N694" s="73"/>
      <c r="O694" s="73"/>
      <c r="P694" s="73"/>
      <c r="Q694" s="72"/>
      <c r="R694" s="73"/>
      <c r="S694" s="98" t="str">
        <f>IF(OR(B694="",$C$3="",$G$3=""),"ERROR",IF(AND(B694='Dropdown Answer Key'!$B$12,OR(E694="Lead",E694="U, May have L",E694="COM",E694="")),"Lead",IF(AND(B694='Dropdown Answer Key'!$B$12,OR(AND(E694="GALV",H694="Y"),AND(E694="GALV",H694="UN"),AND(E694="GALV",H694=""))),"GRR",IF(AND(B694='Dropdown Answer Key'!$B$12,E694="Unknown"),"Unknown SL",IF(AND(B694='Dropdown Answer Key'!$B$13,OR(F694="Lead",F694="U, May have L",F694="COM",F694="")),"Lead",IF(AND(B694='Dropdown Answer Key'!$B$13,OR(AND(F694="GALV",H694="Y"),AND(F694="GALV",H694="UN"),AND(F694="GALV",H694=""))),"GRR",IF(AND(B694='Dropdown Answer Key'!$B$13,F694="Unknown"),"Unknown SL",IF(AND(B694='Dropdown Answer Key'!$B$14,OR(E694="Lead",E694="U, May have L",E694="COM",E694="")),"Lead",IF(AND(B694='Dropdown Answer Key'!$B$14,OR(F694="Lead",F694="U, May have L",F694="COM",F694="")),"Lead",IF(AND(B694='Dropdown Answer Key'!$B$14,OR(AND(E694="GALV",H694="Y"),AND(E694="GALV",H694="UN"),AND(E694="GALV",H694=""),AND(F694="GALV",H694="Y"),AND(F694="GALV",H694="UN"),AND(F694="GALV",H694=""),AND(F694="GALV",I694="Y"),AND(F694="GALV",I694="UN"),AND(F694="GALV",I694=""))),"GRR",IF(AND(B694='Dropdown Answer Key'!$B$14,OR(E694="Unknown",F694="Unknown")),"Unknown SL","Non Lead")))))))))))</f>
        <v>Non Lead</v>
      </c>
      <c r="T694" s="75" t="str">
        <f>IF(OR(M694="",Q694="",S694="ERROR"),"BLANK",IF((AND(M694='Dropdown Answer Key'!$B$25,OR('Service Line Inventory'!S694="Lead",S694="Unknown SL"))),"Tier 1",IF(AND('Service Line Inventory'!M694='Dropdown Answer Key'!$B$26,OR('Service Line Inventory'!S694="Lead",S694="Unknown SL")),"Tier 2",IF(AND('Service Line Inventory'!M694='Dropdown Answer Key'!$B$27,OR('Service Line Inventory'!S694="Lead",S694="Unknown SL")),"Tier 2",IF('Service Line Inventory'!S694="GRR","Tier 3",IF((AND('Service Line Inventory'!M694='Dropdown Answer Key'!$B$25,'Service Line Inventory'!Q694='Dropdown Answer Key'!$M$25,O694='Dropdown Answer Key'!$G$27,'Service Line Inventory'!P694='Dropdown Answer Key'!$J$27,S694="Non Lead")),"Tier 4",IF((AND('Service Line Inventory'!M694='Dropdown Answer Key'!$B$25,'Service Line Inventory'!Q694='Dropdown Answer Key'!$M$25,O694='Dropdown Answer Key'!$G$27,S694="Non Lead")),"Tier 4",IF((AND('Service Line Inventory'!M694='Dropdown Answer Key'!$B$25,'Service Line Inventory'!Q694='Dropdown Answer Key'!$M$25,'Service Line Inventory'!P694='Dropdown Answer Key'!$J$27,S694="Non Lead")),"Tier 4","Tier 5"))))))))</f>
        <v>BLANK</v>
      </c>
      <c r="U694" s="101" t="str">
        <f t="shared" si="41"/>
        <v>NO</v>
      </c>
      <c r="V694" s="75" t="str">
        <f t="shared" si="42"/>
        <v>NO</v>
      </c>
      <c r="W694" s="75" t="str">
        <f t="shared" si="43"/>
        <v>NO</v>
      </c>
      <c r="X694" s="107"/>
      <c r="Y694" s="76"/>
      <c r="Z694" s="77"/>
    </row>
    <row r="695" spans="1:26" x14ac:dyDescent="0.3">
      <c r="A695" s="47">
        <v>856</v>
      </c>
      <c r="B695" s="73" t="s">
        <v>76</v>
      </c>
      <c r="C695" s="125" t="s">
        <v>865</v>
      </c>
      <c r="D695" s="73" t="s">
        <v>73</v>
      </c>
      <c r="E695" s="73" t="s">
        <v>81</v>
      </c>
      <c r="F695" s="73" t="s">
        <v>81</v>
      </c>
      <c r="G695" s="89" t="s">
        <v>986</v>
      </c>
      <c r="H695" s="94" t="s">
        <v>73</v>
      </c>
      <c r="I695" s="82" t="s">
        <v>72</v>
      </c>
      <c r="J695" s="74" t="s">
        <v>989</v>
      </c>
      <c r="K695" s="74" t="s">
        <v>989</v>
      </c>
      <c r="L695" s="94" t="str">
        <f t="shared" si="40"/>
        <v>Non Lead</v>
      </c>
      <c r="M695" s="110"/>
      <c r="N695" s="82"/>
      <c r="O695" s="82"/>
      <c r="P695" s="82"/>
      <c r="Q695" s="81"/>
      <c r="R695" s="82"/>
      <c r="S695" s="113" t="str">
        <f>IF(OR(B695="",$C$3="",$G$3=""),"ERROR",IF(AND(B695='Dropdown Answer Key'!$B$12,OR(E695="Lead",E695="U, May have L",E695="COM",E695="")),"Lead",IF(AND(B695='Dropdown Answer Key'!$B$12,OR(AND(E695="GALV",H695="Y"),AND(E695="GALV",H695="UN"),AND(E695="GALV",H695=""))),"GRR",IF(AND(B695='Dropdown Answer Key'!$B$12,E695="Unknown"),"Unknown SL",IF(AND(B695='Dropdown Answer Key'!$B$13,OR(F695="Lead",F695="U, May have L",F695="COM",F695="")),"Lead",IF(AND(B695='Dropdown Answer Key'!$B$13,OR(AND(F695="GALV",H695="Y"),AND(F695="GALV",H695="UN"),AND(F695="GALV",H695=""))),"GRR",IF(AND(B695='Dropdown Answer Key'!$B$13,F695="Unknown"),"Unknown SL",IF(AND(B695='Dropdown Answer Key'!$B$14,OR(E695="Lead",E695="U, May have L",E695="COM",E695="")),"Lead",IF(AND(B695='Dropdown Answer Key'!$B$14,OR(F695="Lead",F695="U, May have L",F695="COM",F695="")),"Lead",IF(AND(B695='Dropdown Answer Key'!$B$14,OR(AND(E695="GALV",H695="Y"),AND(E695="GALV",H695="UN"),AND(E695="GALV",H695=""),AND(F695="GALV",H695="Y"),AND(F695="GALV",H695="UN"),AND(F695="GALV",H695=""),AND(F695="GALV",I695="Y"),AND(F695="GALV",I695="UN"),AND(F695="GALV",I695=""))),"GRR",IF(AND(B695='Dropdown Answer Key'!$B$14,OR(E695="Unknown",F695="Unknown")),"Unknown SL","Non Lead")))))))))))</f>
        <v>Non Lead</v>
      </c>
      <c r="T695" s="114" t="str">
        <f>IF(OR(M695="",Q695="",S695="ERROR"),"BLANK",IF((AND(M695='Dropdown Answer Key'!$B$25,OR('Service Line Inventory'!S695="Lead",S695="Unknown SL"))),"Tier 1",IF(AND('Service Line Inventory'!M695='Dropdown Answer Key'!$B$26,OR('Service Line Inventory'!S695="Lead",S695="Unknown SL")),"Tier 2",IF(AND('Service Line Inventory'!M695='Dropdown Answer Key'!$B$27,OR('Service Line Inventory'!S695="Lead",S695="Unknown SL")),"Tier 2",IF('Service Line Inventory'!S695="GRR","Tier 3",IF((AND('Service Line Inventory'!M695='Dropdown Answer Key'!$B$25,'Service Line Inventory'!Q695='Dropdown Answer Key'!$M$25,O695='Dropdown Answer Key'!$G$27,'Service Line Inventory'!P695='Dropdown Answer Key'!$J$27,S695="Non Lead")),"Tier 4",IF((AND('Service Line Inventory'!M695='Dropdown Answer Key'!$B$25,'Service Line Inventory'!Q695='Dropdown Answer Key'!$M$25,O695='Dropdown Answer Key'!$G$27,S695="Non Lead")),"Tier 4",IF((AND('Service Line Inventory'!M695='Dropdown Answer Key'!$B$25,'Service Line Inventory'!Q695='Dropdown Answer Key'!$M$25,'Service Line Inventory'!P695='Dropdown Answer Key'!$J$27,S695="Non Lead")),"Tier 4","Tier 5"))))))))</f>
        <v>BLANK</v>
      </c>
      <c r="U695" s="115" t="str">
        <f t="shared" si="41"/>
        <v>NO</v>
      </c>
      <c r="V695" s="114" t="str">
        <f t="shared" si="42"/>
        <v>NO</v>
      </c>
      <c r="W695" s="114" t="str">
        <f t="shared" si="43"/>
        <v>NO</v>
      </c>
      <c r="X695" s="108"/>
      <c r="Y695" s="97"/>
      <c r="Z695" s="77"/>
    </row>
    <row r="696" spans="1:26" x14ac:dyDescent="0.3">
      <c r="A696" s="47">
        <v>857</v>
      </c>
      <c r="B696" s="73" t="s">
        <v>76</v>
      </c>
      <c r="C696" s="125" t="s">
        <v>866</v>
      </c>
      <c r="D696" s="73" t="s">
        <v>73</v>
      </c>
      <c r="E696" s="73" t="s">
        <v>81</v>
      </c>
      <c r="F696" s="73" t="s">
        <v>81</v>
      </c>
      <c r="G696" s="89" t="s">
        <v>986</v>
      </c>
      <c r="H696" s="94" t="s">
        <v>73</v>
      </c>
      <c r="I696" s="82" t="s">
        <v>72</v>
      </c>
      <c r="J696" s="74" t="s">
        <v>989</v>
      </c>
      <c r="K696" s="74" t="s">
        <v>989</v>
      </c>
      <c r="L696" s="93" t="str">
        <f t="shared" si="40"/>
        <v>Non Lead</v>
      </c>
      <c r="M696" s="109"/>
      <c r="N696" s="73"/>
      <c r="O696" s="73"/>
      <c r="P696" s="73"/>
      <c r="Q696" s="72"/>
      <c r="R696" s="73"/>
      <c r="S696" s="98" t="str">
        <f>IF(OR(B696="",$C$3="",$G$3=""),"ERROR",IF(AND(B696='Dropdown Answer Key'!$B$12,OR(E696="Lead",E696="U, May have L",E696="COM",E696="")),"Lead",IF(AND(B696='Dropdown Answer Key'!$B$12,OR(AND(E696="GALV",H696="Y"),AND(E696="GALV",H696="UN"),AND(E696="GALV",H696=""))),"GRR",IF(AND(B696='Dropdown Answer Key'!$B$12,E696="Unknown"),"Unknown SL",IF(AND(B696='Dropdown Answer Key'!$B$13,OR(F696="Lead",F696="U, May have L",F696="COM",F696="")),"Lead",IF(AND(B696='Dropdown Answer Key'!$B$13,OR(AND(F696="GALV",H696="Y"),AND(F696="GALV",H696="UN"),AND(F696="GALV",H696=""))),"GRR",IF(AND(B696='Dropdown Answer Key'!$B$13,F696="Unknown"),"Unknown SL",IF(AND(B696='Dropdown Answer Key'!$B$14,OR(E696="Lead",E696="U, May have L",E696="COM",E696="")),"Lead",IF(AND(B696='Dropdown Answer Key'!$B$14,OR(F696="Lead",F696="U, May have L",F696="COM",F696="")),"Lead",IF(AND(B696='Dropdown Answer Key'!$B$14,OR(AND(E696="GALV",H696="Y"),AND(E696="GALV",H696="UN"),AND(E696="GALV",H696=""),AND(F696="GALV",H696="Y"),AND(F696="GALV",H696="UN"),AND(F696="GALV",H696=""),AND(F696="GALV",I696="Y"),AND(F696="GALV",I696="UN"),AND(F696="GALV",I696=""))),"GRR",IF(AND(B696='Dropdown Answer Key'!$B$14,OR(E696="Unknown",F696="Unknown")),"Unknown SL","Non Lead")))))))))))</f>
        <v>Non Lead</v>
      </c>
      <c r="T696" s="75" t="str">
        <f>IF(OR(M696="",Q696="",S696="ERROR"),"BLANK",IF((AND(M696='Dropdown Answer Key'!$B$25,OR('Service Line Inventory'!S696="Lead",S696="Unknown SL"))),"Tier 1",IF(AND('Service Line Inventory'!M696='Dropdown Answer Key'!$B$26,OR('Service Line Inventory'!S696="Lead",S696="Unknown SL")),"Tier 2",IF(AND('Service Line Inventory'!M696='Dropdown Answer Key'!$B$27,OR('Service Line Inventory'!S696="Lead",S696="Unknown SL")),"Tier 2",IF('Service Line Inventory'!S696="GRR","Tier 3",IF((AND('Service Line Inventory'!M696='Dropdown Answer Key'!$B$25,'Service Line Inventory'!Q696='Dropdown Answer Key'!$M$25,O696='Dropdown Answer Key'!$G$27,'Service Line Inventory'!P696='Dropdown Answer Key'!$J$27,S696="Non Lead")),"Tier 4",IF((AND('Service Line Inventory'!M696='Dropdown Answer Key'!$B$25,'Service Line Inventory'!Q696='Dropdown Answer Key'!$M$25,O696='Dropdown Answer Key'!$G$27,S696="Non Lead")),"Tier 4",IF((AND('Service Line Inventory'!M696='Dropdown Answer Key'!$B$25,'Service Line Inventory'!Q696='Dropdown Answer Key'!$M$25,'Service Line Inventory'!P696='Dropdown Answer Key'!$J$27,S696="Non Lead")),"Tier 4","Tier 5"))))))))</f>
        <v>BLANK</v>
      </c>
      <c r="U696" s="101" t="str">
        <f t="shared" si="41"/>
        <v>NO</v>
      </c>
      <c r="V696" s="75" t="str">
        <f t="shared" si="42"/>
        <v>NO</v>
      </c>
      <c r="W696" s="75" t="str">
        <f t="shared" si="43"/>
        <v>NO</v>
      </c>
      <c r="X696" s="107"/>
      <c r="Y696" s="76"/>
      <c r="Z696" s="77"/>
    </row>
    <row r="697" spans="1:26" x14ac:dyDescent="0.3">
      <c r="A697" s="47">
        <v>858</v>
      </c>
      <c r="B697" s="73" t="s">
        <v>76</v>
      </c>
      <c r="C697" s="125" t="s">
        <v>867</v>
      </c>
      <c r="D697" s="73" t="s">
        <v>73</v>
      </c>
      <c r="E697" s="73" t="s">
        <v>81</v>
      </c>
      <c r="F697" s="73" t="s">
        <v>81</v>
      </c>
      <c r="G697" s="89" t="s">
        <v>986</v>
      </c>
      <c r="H697" s="94" t="s">
        <v>73</v>
      </c>
      <c r="I697" s="82" t="s">
        <v>72</v>
      </c>
      <c r="J697" s="74" t="s">
        <v>989</v>
      </c>
      <c r="K697" s="74" t="s">
        <v>989</v>
      </c>
      <c r="L697" s="94" t="str">
        <f t="shared" si="40"/>
        <v>Non Lead</v>
      </c>
      <c r="M697" s="110"/>
      <c r="N697" s="82"/>
      <c r="O697" s="82"/>
      <c r="P697" s="82"/>
      <c r="Q697" s="81"/>
      <c r="R697" s="82"/>
      <c r="S697" s="113" t="str">
        <f>IF(OR(B697="",$C$3="",$G$3=""),"ERROR",IF(AND(B697='Dropdown Answer Key'!$B$12,OR(E697="Lead",E697="U, May have L",E697="COM",E697="")),"Lead",IF(AND(B697='Dropdown Answer Key'!$B$12,OR(AND(E697="GALV",H697="Y"),AND(E697="GALV",H697="UN"),AND(E697="GALV",H697=""))),"GRR",IF(AND(B697='Dropdown Answer Key'!$B$12,E697="Unknown"),"Unknown SL",IF(AND(B697='Dropdown Answer Key'!$B$13,OR(F697="Lead",F697="U, May have L",F697="COM",F697="")),"Lead",IF(AND(B697='Dropdown Answer Key'!$B$13,OR(AND(F697="GALV",H697="Y"),AND(F697="GALV",H697="UN"),AND(F697="GALV",H697=""))),"GRR",IF(AND(B697='Dropdown Answer Key'!$B$13,F697="Unknown"),"Unknown SL",IF(AND(B697='Dropdown Answer Key'!$B$14,OR(E697="Lead",E697="U, May have L",E697="COM",E697="")),"Lead",IF(AND(B697='Dropdown Answer Key'!$B$14,OR(F697="Lead",F697="U, May have L",F697="COM",F697="")),"Lead",IF(AND(B697='Dropdown Answer Key'!$B$14,OR(AND(E697="GALV",H697="Y"),AND(E697="GALV",H697="UN"),AND(E697="GALV",H697=""),AND(F697="GALV",H697="Y"),AND(F697="GALV",H697="UN"),AND(F697="GALV",H697=""),AND(F697="GALV",I697="Y"),AND(F697="GALV",I697="UN"),AND(F697="GALV",I697=""))),"GRR",IF(AND(B697='Dropdown Answer Key'!$B$14,OR(E697="Unknown",F697="Unknown")),"Unknown SL","Non Lead")))))))))))</f>
        <v>Non Lead</v>
      </c>
      <c r="T697" s="114" t="str">
        <f>IF(OR(M697="",Q697="",S697="ERROR"),"BLANK",IF((AND(M697='Dropdown Answer Key'!$B$25,OR('Service Line Inventory'!S697="Lead",S697="Unknown SL"))),"Tier 1",IF(AND('Service Line Inventory'!M697='Dropdown Answer Key'!$B$26,OR('Service Line Inventory'!S697="Lead",S697="Unknown SL")),"Tier 2",IF(AND('Service Line Inventory'!M697='Dropdown Answer Key'!$B$27,OR('Service Line Inventory'!S697="Lead",S697="Unknown SL")),"Tier 2",IF('Service Line Inventory'!S697="GRR","Tier 3",IF((AND('Service Line Inventory'!M697='Dropdown Answer Key'!$B$25,'Service Line Inventory'!Q697='Dropdown Answer Key'!$M$25,O697='Dropdown Answer Key'!$G$27,'Service Line Inventory'!P697='Dropdown Answer Key'!$J$27,S697="Non Lead")),"Tier 4",IF((AND('Service Line Inventory'!M697='Dropdown Answer Key'!$B$25,'Service Line Inventory'!Q697='Dropdown Answer Key'!$M$25,O697='Dropdown Answer Key'!$G$27,S697="Non Lead")),"Tier 4",IF((AND('Service Line Inventory'!M697='Dropdown Answer Key'!$B$25,'Service Line Inventory'!Q697='Dropdown Answer Key'!$M$25,'Service Line Inventory'!P697='Dropdown Answer Key'!$J$27,S697="Non Lead")),"Tier 4","Tier 5"))))))))</f>
        <v>BLANK</v>
      </c>
      <c r="U697" s="115" t="str">
        <f t="shared" si="41"/>
        <v>NO</v>
      </c>
      <c r="V697" s="114" t="str">
        <f t="shared" si="42"/>
        <v>NO</v>
      </c>
      <c r="W697" s="114" t="str">
        <f t="shared" si="43"/>
        <v>NO</v>
      </c>
      <c r="X697" s="108"/>
      <c r="Y697" s="97"/>
      <c r="Z697" s="77"/>
    </row>
    <row r="698" spans="1:26" x14ac:dyDescent="0.3">
      <c r="A698" s="47">
        <v>859</v>
      </c>
      <c r="B698" s="73" t="s">
        <v>76</v>
      </c>
      <c r="C698" s="125" t="s">
        <v>868</v>
      </c>
      <c r="D698" s="73" t="s">
        <v>73</v>
      </c>
      <c r="E698" s="73" t="s">
        <v>81</v>
      </c>
      <c r="F698" s="73" t="s">
        <v>81</v>
      </c>
      <c r="G698" s="89" t="s">
        <v>986</v>
      </c>
      <c r="H698" s="94" t="s">
        <v>73</v>
      </c>
      <c r="I698" s="82" t="s">
        <v>72</v>
      </c>
      <c r="J698" s="74" t="s">
        <v>989</v>
      </c>
      <c r="K698" s="74" t="s">
        <v>989</v>
      </c>
      <c r="L698" s="93" t="str">
        <f t="shared" si="40"/>
        <v>Non Lead</v>
      </c>
      <c r="M698" s="109"/>
      <c r="N698" s="73"/>
      <c r="O698" s="73"/>
      <c r="P698" s="73"/>
      <c r="Q698" s="72"/>
      <c r="R698" s="73"/>
      <c r="S698" s="98" t="str">
        <f>IF(OR(B698="",$C$3="",$G$3=""),"ERROR",IF(AND(B698='Dropdown Answer Key'!$B$12,OR(E698="Lead",E698="U, May have L",E698="COM",E698="")),"Lead",IF(AND(B698='Dropdown Answer Key'!$B$12,OR(AND(E698="GALV",H698="Y"),AND(E698="GALV",H698="UN"),AND(E698="GALV",H698=""))),"GRR",IF(AND(B698='Dropdown Answer Key'!$B$12,E698="Unknown"),"Unknown SL",IF(AND(B698='Dropdown Answer Key'!$B$13,OR(F698="Lead",F698="U, May have L",F698="COM",F698="")),"Lead",IF(AND(B698='Dropdown Answer Key'!$B$13,OR(AND(F698="GALV",H698="Y"),AND(F698="GALV",H698="UN"),AND(F698="GALV",H698=""))),"GRR",IF(AND(B698='Dropdown Answer Key'!$B$13,F698="Unknown"),"Unknown SL",IF(AND(B698='Dropdown Answer Key'!$B$14,OR(E698="Lead",E698="U, May have L",E698="COM",E698="")),"Lead",IF(AND(B698='Dropdown Answer Key'!$B$14,OR(F698="Lead",F698="U, May have L",F698="COM",F698="")),"Lead",IF(AND(B698='Dropdown Answer Key'!$B$14,OR(AND(E698="GALV",H698="Y"),AND(E698="GALV",H698="UN"),AND(E698="GALV",H698=""),AND(F698="GALV",H698="Y"),AND(F698="GALV",H698="UN"),AND(F698="GALV",H698=""),AND(F698="GALV",I698="Y"),AND(F698="GALV",I698="UN"),AND(F698="GALV",I698=""))),"GRR",IF(AND(B698='Dropdown Answer Key'!$B$14,OR(E698="Unknown",F698="Unknown")),"Unknown SL","Non Lead")))))))))))</f>
        <v>Non Lead</v>
      </c>
      <c r="T698" s="75" t="str">
        <f>IF(OR(M698="",Q698="",S698="ERROR"),"BLANK",IF((AND(M698='Dropdown Answer Key'!$B$25,OR('Service Line Inventory'!S698="Lead",S698="Unknown SL"))),"Tier 1",IF(AND('Service Line Inventory'!M698='Dropdown Answer Key'!$B$26,OR('Service Line Inventory'!S698="Lead",S698="Unknown SL")),"Tier 2",IF(AND('Service Line Inventory'!M698='Dropdown Answer Key'!$B$27,OR('Service Line Inventory'!S698="Lead",S698="Unknown SL")),"Tier 2",IF('Service Line Inventory'!S698="GRR","Tier 3",IF((AND('Service Line Inventory'!M698='Dropdown Answer Key'!$B$25,'Service Line Inventory'!Q698='Dropdown Answer Key'!$M$25,O698='Dropdown Answer Key'!$G$27,'Service Line Inventory'!P698='Dropdown Answer Key'!$J$27,S698="Non Lead")),"Tier 4",IF((AND('Service Line Inventory'!M698='Dropdown Answer Key'!$B$25,'Service Line Inventory'!Q698='Dropdown Answer Key'!$M$25,O698='Dropdown Answer Key'!$G$27,S698="Non Lead")),"Tier 4",IF((AND('Service Line Inventory'!M698='Dropdown Answer Key'!$B$25,'Service Line Inventory'!Q698='Dropdown Answer Key'!$M$25,'Service Line Inventory'!P698='Dropdown Answer Key'!$J$27,S698="Non Lead")),"Tier 4","Tier 5"))))))))</f>
        <v>BLANK</v>
      </c>
      <c r="U698" s="101" t="str">
        <f t="shared" si="41"/>
        <v>NO</v>
      </c>
      <c r="V698" s="75" t="str">
        <f t="shared" si="42"/>
        <v>NO</v>
      </c>
      <c r="W698" s="75" t="str">
        <f t="shared" si="43"/>
        <v>NO</v>
      </c>
      <c r="X698" s="107"/>
      <c r="Y698" s="76"/>
      <c r="Z698" s="77"/>
    </row>
    <row r="699" spans="1:26" x14ac:dyDescent="0.3">
      <c r="A699" s="47">
        <v>860</v>
      </c>
      <c r="B699" s="73" t="s">
        <v>76</v>
      </c>
      <c r="C699" s="125" t="s">
        <v>869</v>
      </c>
      <c r="D699" s="73" t="s">
        <v>73</v>
      </c>
      <c r="E699" s="73" t="s">
        <v>81</v>
      </c>
      <c r="F699" s="73" t="s">
        <v>81</v>
      </c>
      <c r="G699" s="89" t="s">
        <v>986</v>
      </c>
      <c r="H699" s="94" t="s">
        <v>73</v>
      </c>
      <c r="I699" s="82" t="s">
        <v>72</v>
      </c>
      <c r="J699" s="74" t="s">
        <v>989</v>
      </c>
      <c r="K699" s="74" t="s">
        <v>989</v>
      </c>
      <c r="L699" s="94" t="str">
        <f t="shared" si="40"/>
        <v>Non Lead</v>
      </c>
      <c r="M699" s="110"/>
      <c r="N699" s="82"/>
      <c r="O699" s="82"/>
      <c r="P699" s="82"/>
      <c r="Q699" s="81"/>
      <c r="R699" s="82"/>
      <c r="S699" s="113" t="str">
        <f>IF(OR(B699="",$C$3="",$G$3=""),"ERROR",IF(AND(B699='Dropdown Answer Key'!$B$12,OR(E699="Lead",E699="U, May have L",E699="COM",E699="")),"Lead",IF(AND(B699='Dropdown Answer Key'!$B$12,OR(AND(E699="GALV",H699="Y"),AND(E699="GALV",H699="UN"),AND(E699="GALV",H699=""))),"GRR",IF(AND(B699='Dropdown Answer Key'!$B$12,E699="Unknown"),"Unknown SL",IF(AND(B699='Dropdown Answer Key'!$B$13,OR(F699="Lead",F699="U, May have L",F699="COM",F699="")),"Lead",IF(AND(B699='Dropdown Answer Key'!$B$13,OR(AND(F699="GALV",H699="Y"),AND(F699="GALV",H699="UN"),AND(F699="GALV",H699=""))),"GRR",IF(AND(B699='Dropdown Answer Key'!$B$13,F699="Unknown"),"Unknown SL",IF(AND(B699='Dropdown Answer Key'!$B$14,OR(E699="Lead",E699="U, May have L",E699="COM",E699="")),"Lead",IF(AND(B699='Dropdown Answer Key'!$B$14,OR(F699="Lead",F699="U, May have L",F699="COM",F699="")),"Lead",IF(AND(B699='Dropdown Answer Key'!$B$14,OR(AND(E699="GALV",H699="Y"),AND(E699="GALV",H699="UN"),AND(E699="GALV",H699=""),AND(F699="GALV",H699="Y"),AND(F699="GALV",H699="UN"),AND(F699="GALV",H699=""),AND(F699="GALV",I699="Y"),AND(F699="GALV",I699="UN"),AND(F699="GALV",I699=""))),"GRR",IF(AND(B699='Dropdown Answer Key'!$B$14,OR(E699="Unknown",F699="Unknown")),"Unknown SL","Non Lead")))))))))))</f>
        <v>Non Lead</v>
      </c>
      <c r="T699" s="114" t="str">
        <f>IF(OR(M699="",Q699="",S699="ERROR"),"BLANK",IF((AND(M699='Dropdown Answer Key'!$B$25,OR('Service Line Inventory'!S699="Lead",S699="Unknown SL"))),"Tier 1",IF(AND('Service Line Inventory'!M699='Dropdown Answer Key'!$B$26,OR('Service Line Inventory'!S699="Lead",S699="Unknown SL")),"Tier 2",IF(AND('Service Line Inventory'!M699='Dropdown Answer Key'!$B$27,OR('Service Line Inventory'!S699="Lead",S699="Unknown SL")),"Tier 2",IF('Service Line Inventory'!S699="GRR","Tier 3",IF((AND('Service Line Inventory'!M699='Dropdown Answer Key'!$B$25,'Service Line Inventory'!Q699='Dropdown Answer Key'!$M$25,O699='Dropdown Answer Key'!$G$27,'Service Line Inventory'!P699='Dropdown Answer Key'!$J$27,S699="Non Lead")),"Tier 4",IF((AND('Service Line Inventory'!M699='Dropdown Answer Key'!$B$25,'Service Line Inventory'!Q699='Dropdown Answer Key'!$M$25,O699='Dropdown Answer Key'!$G$27,S699="Non Lead")),"Tier 4",IF((AND('Service Line Inventory'!M699='Dropdown Answer Key'!$B$25,'Service Line Inventory'!Q699='Dropdown Answer Key'!$M$25,'Service Line Inventory'!P699='Dropdown Answer Key'!$J$27,S699="Non Lead")),"Tier 4","Tier 5"))))))))</f>
        <v>BLANK</v>
      </c>
      <c r="U699" s="115" t="str">
        <f t="shared" si="41"/>
        <v>NO</v>
      </c>
      <c r="V699" s="114" t="str">
        <f t="shared" si="42"/>
        <v>NO</v>
      </c>
      <c r="W699" s="114" t="str">
        <f t="shared" si="43"/>
        <v>NO</v>
      </c>
      <c r="X699" s="108"/>
      <c r="Y699" s="97"/>
      <c r="Z699" s="77"/>
    </row>
    <row r="700" spans="1:26" x14ac:dyDescent="0.3">
      <c r="A700" s="47">
        <v>861</v>
      </c>
      <c r="B700" s="73" t="s">
        <v>76</v>
      </c>
      <c r="C700" s="125" t="s">
        <v>870</v>
      </c>
      <c r="D700" s="73" t="s">
        <v>73</v>
      </c>
      <c r="E700" s="73" t="s">
        <v>81</v>
      </c>
      <c r="F700" s="73" t="s">
        <v>81</v>
      </c>
      <c r="G700" s="89" t="s">
        <v>986</v>
      </c>
      <c r="H700" s="94" t="s">
        <v>73</v>
      </c>
      <c r="I700" s="82" t="s">
        <v>72</v>
      </c>
      <c r="J700" s="74" t="s">
        <v>989</v>
      </c>
      <c r="K700" s="74" t="s">
        <v>989</v>
      </c>
      <c r="L700" s="93" t="str">
        <f t="shared" si="40"/>
        <v>Non Lead</v>
      </c>
      <c r="M700" s="109"/>
      <c r="N700" s="73"/>
      <c r="O700" s="73"/>
      <c r="P700" s="73"/>
      <c r="Q700" s="72"/>
      <c r="R700" s="73"/>
      <c r="S700" s="98" t="str">
        <f>IF(OR(B700="",$C$3="",$G$3=""),"ERROR",IF(AND(B700='Dropdown Answer Key'!$B$12,OR(E700="Lead",E700="U, May have L",E700="COM",E700="")),"Lead",IF(AND(B700='Dropdown Answer Key'!$B$12,OR(AND(E700="GALV",H700="Y"),AND(E700="GALV",H700="UN"),AND(E700="GALV",H700=""))),"GRR",IF(AND(B700='Dropdown Answer Key'!$B$12,E700="Unknown"),"Unknown SL",IF(AND(B700='Dropdown Answer Key'!$B$13,OR(F700="Lead",F700="U, May have L",F700="COM",F700="")),"Lead",IF(AND(B700='Dropdown Answer Key'!$B$13,OR(AND(F700="GALV",H700="Y"),AND(F700="GALV",H700="UN"),AND(F700="GALV",H700=""))),"GRR",IF(AND(B700='Dropdown Answer Key'!$B$13,F700="Unknown"),"Unknown SL",IF(AND(B700='Dropdown Answer Key'!$B$14,OR(E700="Lead",E700="U, May have L",E700="COM",E700="")),"Lead",IF(AND(B700='Dropdown Answer Key'!$B$14,OR(F700="Lead",F700="U, May have L",F700="COM",F700="")),"Lead",IF(AND(B700='Dropdown Answer Key'!$B$14,OR(AND(E700="GALV",H700="Y"),AND(E700="GALV",H700="UN"),AND(E700="GALV",H700=""),AND(F700="GALV",H700="Y"),AND(F700="GALV",H700="UN"),AND(F700="GALV",H700=""),AND(F700="GALV",I700="Y"),AND(F700="GALV",I700="UN"),AND(F700="GALV",I700=""))),"GRR",IF(AND(B700='Dropdown Answer Key'!$B$14,OR(E700="Unknown",F700="Unknown")),"Unknown SL","Non Lead")))))))))))</f>
        <v>Non Lead</v>
      </c>
      <c r="T700" s="75" t="str">
        <f>IF(OR(M700="",Q700="",S700="ERROR"),"BLANK",IF((AND(M700='Dropdown Answer Key'!$B$25,OR('Service Line Inventory'!S700="Lead",S700="Unknown SL"))),"Tier 1",IF(AND('Service Line Inventory'!M700='Dropdown Answer Key'!$B$26,OR('Service Line Inventory'!S700="Lead",S700="Unknown SL")),"Tier 2",IF(AND('Service Line Inventory'!M700='Dropdown Answer Key'!$B$27,OR('Service Line Inventory'!S700="Lead",S700="Unknown SL")),"Tier 2",IF('Service Line Inventory'!S700="GRR","Tier 3",IF((AND('Service Line Inventory'!M700='Dropdown Answer Key'!$B$25,'Service Line Inventory'!Q700='Dropdown Answer Key'!$M$25,O700='Dropdown Answer Key'!$G$27,'Service Line Inventory'!P700='Dropdown Answer Key'!$J$27,S700="Non Lead")),"Tier 4",IF((AND('Service Line Inventory'!M700='Dropdown Answer Key'!$B$25,'Service Line Inventory'!Q700='Dropdown Answer Key'!$M$25,O700='Dropdown Answer Key'!$G$27,S700="Non Lead")),"Tier 4",IF((AND('Service Line Inventory'!M700='Dropdown Answer Key'!$B$25,'Service Line Inventory'!Q700='Dropdown Answer Key'!$M$25,'Service Line Inventory'!P700='Dropdown Answer Key'!$J$27,S700="Non Lead")),"Tier 4","Tier 5"))))))))</f>
        <v>BLANK</v>
      </c>
      <c r="U700" s="101" t="str">
        <f t="shared" si="41"/>
        <v>NO</v>
      </c>
      <c r="V700" s="75" t="str">
        <f t="shared" si="42"/>
        <v>NO</v>
      </c>
      <c r="W700" s="75" t="str">
        <f t="shared" si="43"/>
        <v>NO</v>
      </c>
      <c r="X700" s="107"/>
      <c r="Y700" s="76"/>
      <c r="Z700" s="77"/>
    </row>
    <row r="701" spans="1:26" x14ac:dyDescent="0.3">
      <c r="A701" s="47">
        <v>862</v>
      </c>
      <c r="B701" s="73" t="s">
        <v>76</v>
      </c>
      <c r="C701" s="125" t="s">
        <v>871</v>
      </c>
      <c r="D701" s="73" t="s">
        <v>73</v>
      </c>
      <c r="E701" s="73" t="s">
        <v>81</v>
      </c>
      <c r="F701" s="73" t="s">
        <v>81</v>
      </c>
      <c r="G701" s="89" t="s">
        <v>986</v>
      </c>
      <c r="H701" s="94" t="s">
        <v>73</v>
      </c>
      <c r="I701" s="82" t="s">
        <v>72</v>
      </c>
      <c r="J701" s="74" t="s">
        <v>989</v>
      </c>
      <c r="K701" s="74" t="s">
        <v>989</v>
      </c>
      <c r="L701" s="94" t="str">
        <f t="shared" si="40"/>
        <v>Non Lead</v>
      </c>
      <c r="M701" s="110"/>
      <c r="N701" s="82"/>
      <c r="O701" s="82"/>
      <c r="P701" s="82"/>
      <c r="Q701" s="81"/>
      <c r="R701" s="82"/>
      <c r="S701" s="113" t="str">
        <f>IF(OR(B701="",$C$3="",$G$3=""),"ERROR",IF(AND(B701='Dropdown Answer Key'!$B$12,OR(E701="Lead",E701="U, May have L",E701="COM",E701="")),"Lead",IF(AND(B701='Dropdown Answer Key'!$B$12,OR(AND(E701="GALV",H701="Y"),AND(E701="GALV",H701="UN"),AND(E701="GALV",H701=""))),"GRR",IF(AND(B701='Dropdown Answer Key'!$B$12,E701="Unknown"),"Unknown SL",IF(AND(B701='Dropdown Answer Key'!$B$13,OR(F701="Lead",F701="U, May have L",F701="COM",F701="")),"Lead",IF(AND(B701='Dropdown Answer Key'!$B$13,OR(AND(F701="GALV",H701="Y"),AND(F701="GALV",H701="UN"),AND(F701="GALV",H701=""))),"GRR",IF(AND(B701='Dropdown Answer Key'!$B$13,F701="Unknown"),"Unknown SL",IF(AND(B701='Dropdown Answer Key'!$B$14,OR(E701="Lead",E701="U, May have L",E701="COM",E701="")),"Lead",IF(AND(B701='Dropdown Answer Key'!$B$14,OR(F701="Lead",F701="U, May have L",F701="COM",F701="")),"Lead",IF(AND(B701='Dropdown Answer Key'!$B$14,OR(AND(E701="GALV",H701="Y"),AND(E701="GALV",H701="UN"),AND(E701="GALV",H701=""),AND(F701="GALV",H701="Y"),AND(F701="GALV",H701="UN"),AND(F701="GALV",H701=""),AND(F701="GALV",I701="Y"),AND(F701="GALV",I701="UN"),AND(F701="GALV",I701=""))),"GRR",IF(AND(B701='Dropdown Answer Key'!$B$14,OR(E701="Unknown",F701="Unknown")),"Unknown SL","Non Lead")))))))))))</f>
        <v>Non Lead</v>
      </c>
      <c r="T701" s="114" t="str">
        <f>IF(OR(M701="",Q701="",S701="ERROR"),"BLANK",IF((AND(M701='Dropdown Answer Key'!$B$25,OR('Service Line Inventory'!S701="Lead",S701="Unknown SL"))),"Tier 1",IF(AND('Service Line Inventory'!M701='Dropdown Answer Key'!$B$26,OR('Service Line Inventory'!S701="Lead",S701="Unknown SL")),"Tier 2",IF(AND('Service Line Inventory'!M701='Dropdown Answer Key'!$B$27,OR('Service Line Inventory'!S701="Lead",S701="Unknown SL")),"Tier 2",IF('Service Line Inventory'!S701="GRR","Tier 3",IF((AND('Service Line Inventory'!M701='Dropdown Answer Key'!$B$25,'Service Line Inventory'!Q701='Dropdown Answer Key'!$M$25,O701='Dropdown Answer Key'!$G$27,'Service Line Inventory'!P701='Dropdown Answer Key'!$J$27,S701="Non Lead")),"Tier 4",IF((AND('Service Line Inventory'!M701='Dropdown Answer Key'!$B$25,'Service Line Inventory'!Q701='Dropdown Answer Key'!$M$25,O701='Dropdown Answer Key'!$G$27,S701="Non Lead")),"Tier 4",IF((AND('Service Line Inventory'!M701='Dropdown Answer Key'!$B$25,'Service Line Inventory'!Q701='Dropdown Answer Key'!$M$25,'Service Line Inventory'!P701='Dropdown Answer Key'!$J$27,S701="Non Lead")),"Tier 4","Tier 5"))))))))</f>
        <v>BLANK</v>
      </c>
      <c r="U701" s="115" t="str">
        <f t="shared" si="41"/>
        <v>NO</v>
      </c>
      <c r="V701" s="114" t="str">
        <f t="shared" si="42"/>
        <v>NO</v>
      </c>
      <c r="W701" s="114" t="str">
        <f t="shared" si="43"/>
        <v>NO</v>
      </c>
      <c r="X701" s="108"/>
      <c r="Y701" s="97"/>
      <c r="Z701" s="77"/>
    </row>
    <row r="702" spans="1:26" x14ac:dyDescent="0.3">
      <c r="A702" s="47">
        <v>863</v>
      </c>
      <c r="B702" s="73" t="s">
        <v>76</v>
      </c>
      <c r="C702" s="125" t="s">
        <v>872</v>
      </c>
      <c r="D702" s="73" t="s">
        <v>73</v>
      </c>
      <c r="E702" s="73" t="s">
        <v>81</v>
      </c>
      <c r="F702" s="73" t="s">
        <v>81</v>
      </c>
      <c r="G702" s="89" t="s">
        <v>986</v>
      </c>
      <c r="H702" s="94" t="s">
        <v>73</v>
      </c>
      <c r="I702" s="82" t="s">
        <v>72</v>
      </c>
      <c r="J702" s="74" t="s">
        <v>989</v>
      </c>
      <c r="K702" s="74" t="s">
        <v>989</v>
      </c>
      <c r="L702" s="93" t="str">
        <f t="shared" si="40"/>
        <v>Non Lead</v>
      </c>
      <c r="M702" s="109"/>
      <c r="N702" s="73"/>
      <c r="O702" s="73"/>
      <c r="P702" s="73"/>
      <c r="Q702" s="72"/>
      <c r="R702" s="73"/>
      <c r="S702" s="98" t="str">
        <f>IF(OR(B702="",$C$3="",$G$3=""),"ERROR",IF(AND(B702='Dropdown Answer Key'!$B$12,OR(E702="Lead",E702="U, May have L",E702="COM",E702="")),"Lead",IF(AND(B702='Dropdown Answer Key'!$B$12,OR(AND(E702="GALV",H702="Y"),AND(E702="GALV",H702="UN"),AND(E702="GALV",H702=""))),"GRR",IF(AND(B702='Dropdown Answer Key'!$B$12,E702="Unknown"),"Unknown SL",IF(AND(B702='Dropdown Answer Key'!$B$13,OR(F702="Lead",F702="U, May have L",F702="COM",F702="")),"Lead",IF(AND(B702='Dropdown Answer Key'!$B$13,OR(AND(F702="GALV",H702="Y"),AND(F702="GALV",H702="UN"),AND(F702="GALV",H702=""))),"GRR",IF(AND(B702='Dropdown Answer Key'!$B$13,F702="Unknown"),"Unknown SL",IF(AND(B702='Dropdown Answer Key'!$B$14,OR(E702="Lead",E702="U, May have L",E702="COM",E702="")),"Lead",IF(AND(B702='Dropdown Answer Key'!$B$14,OR(F702="Lead",F702="U, May have L",F702="COM",F702="")),"Lead",IF(AND(B702='Dropdown Answer Key'!$B$14,OR(AND(E702="GALV",H702="Y"),AND(E702="GALV",H702="UN"),AND(E702="GALV",H702=""),AND(F702="GALV",H702="Y"),AND(F702="GALV",H702="UN"),AND(F702="GALV",H702=""),AND(F702="GALV",I702="Y"),AND(F702="GALV",I702="UN"),AND(F702="GALV",I702=""))),"GRR",IF(AND(B702='Dropdown Answer Key'!$B$14,OR(E702="Unknown",F702="Unknown")),"Unknown SL","Non Lead")))))))))))</f>
        <v>Non Lead</v>
      </c>
      <c r="T702" s="75" t="str">
        <f>IF(OR(M702="",Q702="",S702="ERROR"),"BLANK",IF((AND(M702='Dropdown Answer Key'!$B$25,OR('Service Line Inventory'!S702="Lead",S702="Unknown SL"))),"Tier 1",IF(AND('Service Line Inventory'!M702='Dropdown Answer Key'!$B$26,OR('Service Line Inventory'!S702="Lead",S702="Unknown SL")),"Tier 2",IF(AND('Service Line Inventory'!M702='Dropdown Answer Key'!$B$27,OR('Service Line Inventory'!S702="Lead",S702="Unknown SL")),"Tier 2",IF('Service Line Inventory'!S702="GRR","Tier 3",IF((AND('Service Line Inventory'!M702='Dropdown Answer Key'!$B$25,'Service Line Inventory'!Q702='Dropdown Answer Key'!$M$25,O702='Dropdown Answer Key'!$G$27,'Service Line Inventory'!P702='Dropdown Answer Key'!$J$27,S702="Non Lead")),"Tier 4",IF((AND('Service Line Inventory'!M702='Dropdown Answer Key'!$B$25,'Service Line Inventory'!Q702='Dropdown Answer Key'!$M$25,O702='Dropdown Answer Key'!$G$27,S702="Non Lead")),"Tier 4",IF((AND('Service Line Inventory'!M702='Dropdown Answer Key'!$B$25,'Service Line Inventory'!Q702='Dropdown Answer Key'!$M$25,'Service Line Inventory'!P702='Dropdown Answer Key'!$J$27,S702="Non Lead")),"Tier 4","Tier 5"))))))))</f>
        <v>BLANK</v>
      </c>
      <c r="U702" s="101" t="str">
        <f t="shared" si="41"/>
        <v>NO</v>
      </c>
      <c r="V702" s="75" t="str">
        <f t="shared" si="42"/>
        <v>NO</v>
      </c>
      <c r="W702" s="75" t="str">
        <f t="shared" si="43"/>
        <v>NO</v>
      </c>
      <c r="X702" s="107"/>
      <c r="Y702" s="76"/>
      <c r="Z702" s="77"/>
    </row>
    <row r="703" spans="1:26" x14ac:dyDescent="0.3">
      <c r="A703" s="47">
        <v>864</v>
      </c>
      <c r="B703" s="73" t="s">
        <v>76</v>
      </c>
      <c r="C703" s="125" t="s">
        <v>873</v>
      </c>
      <c r="D703" s="73" t="s">
        <v>73</v>
      </c>
      <c r="E703" s="73" t="s">
        <v>81</v>
      </c>
      <c r="F703" s="73" t="s">
        <v>81</v>
      </c>
      <c r="G703" s="89" t="s">
        <v>986</v>
      </c>
      <c r="H703" s="94" t="s">
        <v>73</v>
      </c>
      <c r="I703" s="82" t="s">
        <v>72</v>
      </c>
      <c r="J703" s="74" t="s">
        <v>989</v>
      </c>
      <c r="K703" s="74" t="s">
        <v>989</v>
      </c>
      <c r="L703" s="94" t="str">
        <f t="shared" si="40"/>
        <v>Non Lead</v>
      </c>
      <c r="M703" s="110"/>
      <c r="N703" s="82"/>
      <c r="O703" s="82"/>
      <c r="P703" s="82"/>
      <c r="Q703" s="81"/>
      <c r="R703" s="82"/>
      <c r="S703" s="113" t="str">
        <f>IF(OR(B703="",$C$3="",$G$3=""),"ERROR",IF(AND(B703='Dropdown Answer Key'!$B$12,OR(E703="Lead",E703="U, May have L",E703="COM",E703="")),"Lead",IF(AND(B703='Dropdown Answer Key'!$B$12,OR(AND(E703="GALV",H703="Y"),AND(E703="GALV",H703="UN"),AND(E703="GALV",H703=""))),"GRR",IF(AND(B703='Dropdown Answer Key'!$B$12,E703="Unknown"),"Unknown SL",IF(AND(B703='Dropdown Answer Key'!$B$13,OR(F703="Lead",F703="U, May have L",F703="COM",F703="")),"Lead",IF(AND(B703='Dropdown Answer Key'!$B$13,OR(AND(F703="GALV",H703="Y"),AND(F703="GALV",H703="UN"),AND(F703="GALV",H703=""))),"GRR",IF(AND(B703='Dropdown Answer Key'!$B$13,F703="Unknown"),"Unknown SL",IF(AND(B703='Dropdown Answer Key'!$B$14,OR(E703="Lead",E703="U, May have L",E703="COM",E703="")),"Lead",IF(AND(B703='Dropdown Answer Key'!$B$14,OR(F703="Lead",F703="U, May have L",F703="COM",F703="")),"Lead",IF(AND(B703='Dropdown Answer Key'!$B$14,OR(AND(E703="GALV",H703="Y"),AND(E703="GALV",H703="UN"),AND(E703="GALV",H703=""),AND(F703="GALV",H703="Y"),AND(F703="GALV",H703="UN"),AND(F703="GALV",H703=""),AND(F703="GALV",I703="Y"),AND(F703="GALV",I703="UN"),AND(F703="GALV",I703=""))),"GRR",IF(AND(B703='Dropdown Answer Key'!$B$14,OR(E703="Unknown",F703="Unknown")),"Unknown SL","Non Lead")))))))))))</f>
        <v>Non Lead</v>
      </c>
      <c r="T703" s="114" t="str">
        <f>IF(OR(M703="",Q703="",S703="ERROR"),"BLANK",IF((AND(M703='Dropdown Answer Key'!$B$25,OR('Service Line Inventory'!S703="Lead",S703="Unknown SL"))),"Tier 1",IF(AND('Service Line Inventory'!M703='Dropdown Answer Key'!$B$26,OR('Service Line Inventory'!S703="Lead",S703="Unknown SL")),"Tier 2",IF(AND('Service Line Inventory'!M703='Dropdown Answer Key'!$B$27,OR('Service Line Inventory'!S703="Lead",S703="Unknown SL")),"Tier 2",IF('Service Line Inventory'!S703="GRR","Tier 3",IF((AND('Service Line Inventory'!M703='Dropdown Answer Key'!$B$25,'Service Line Inventory'!Q703='Dropdown Answer Key'!$M$25,O703='Dropdown Answer Key'!$G$27,'Service Line Inventory'!P703='Dropdown Answer Key'!$J$27,S703="Non Lead")),"Tier 4",IF((AND('Service Line Inventory'!M703='Dropdown Answer Key'!$B$25,'Service Line Inventory'!Q703='Dropdown Answer Key'!$M$25,O703='Dropdown Answer Key'!$G$27,S703="Non Lead")),"Tier 4",IF((AND('Service Line Inventory'!M703='Dropdown Answer Key'!$B$25,'Service Line Inventory'!Q703='Dropdown Answer Key'!$M$25,'Service Line Inventory'!P703='Dropdown Answer Key'!$J$27,S703="Non Lead")),"Tier 4","Tier 5"))))))))</f>
        <v>BLANK</v>
      </c>
      <c r="U703" s="115" t="str">
        <f t="shared" si="41"/>
        <v>NO</v>
      </c>
      <c r="V703" s="114" t="str">
        <f t="shared" si="42"/>
        <v>NO</v>
      </c>
      <c r="W703" s="114" t="str">
        <f t="shared" si="43"/>
        <v>NO</v>
      </c>
      <c r="X703" s="108"/>
      <c r="Y703" s="97"/>
      <c r="Z703" s="77"/>
    </row>
    <row r="704" spans="1:26" x14ac:dyDescent="0.3">
      <c r="A704" s="47">
        <v>865</v>
      </c>
      <c r="B704" s="73" t="s">
        <v>76</v>
      </c>
      <c r="C704" s="125" t="s">
        <v>874</v>
      </c>
      <c r="D704" s="73" t="s">
        <v>73</v>
      </c>
      <c r="E704" s="73" t="s">
        <v>81</v>
      </c>
      <c r="F704" s="73" t="s">
        <v>81</v>
      </c>
      <c r="G704" s="89" t="s">
        <v>986</v>
      </c>
      <c r="H704" s="94" t="s">
        <v>73</v>
      </c>
      <c r="I704" s="82" t="s">
        <v>72</v>
      </c>
      <c r="J704" s="74" t="s">
        <v>989</v>
      </c>
      <c r="K704" s="74" t="s">
        <v>989</v>
      </c>
      <c r="L704" s="93" t="str">
        <f t="shared" si="40"/>
        <v>Non Lead</v>
      </c>
      <c r="M704" s="109"/>
      <c r="N704" s="73"/>
      <c r="O704" s="73"/>
      <c r="P704" s="73"/>
      <c r="Q704" s="72"/>
      <c r="R704" s="73"/>
      <c r="S704" s="98" t="str">
        <f>IF(OR(B704="",$C$3="",$G$3=""),"ERROR",IF(AND(B704='Dropdown Answer Key'!$B$12,OR(E704="Lead",E704="U, May have L",E704="COM",E704="")),"Lead",IF(AND(B704='Dropdown Answer Key'!$B$12,OR(AND(E704="GALV",H704="Y"),AND(E704="GALV",H704="UN"),AND(E704="GALV",H704=""))),"GRR",IF(AND(B704='Dropdown Answer Key'!$B$12,E704="Unknown"),"Unknown SL",IF(AND(B704='Dropdown Answer Key'!$B$13,OR(F704="Lead",F704="U, May have L",F704="COM",F704="")),"Lead",IF(AND(B704='Dropdown Answer Key'!$B$13,OR(AND(F704="GALV",H704="Y"),AND(F704="GALV",H704="UN"),AND(F704="GALV",H704=""))),"GRR",IF(AND(B704='Dropdown Answer Key'!$B$13,F704="Unknown"),"Unknown SL",IF(AND(B704='Dropdown Answer Key'!$B$14,OR(E704="Lead",E704="U, May have L",E704="COM",E704="")),"Lead",IF(AND(B704='Dropdown Answer Key'!$B$14,OR(F704="Lead",F704="U, May have L",F704="COM",F704="")),"Lead",IF(AND(B704='Dropdown Answer Key'!$B$14,OR(AND(E704="GALV",H704="Y"),AND(E704="GALV",H704="UN"),AND(E704="GALV",H704=""),AND(F704="GALV",H704="Y"),AND(F704="GALV",H704="UN"),AND(F704="GALV",H704=""),AND(F704="GALV",I704="Y"),AND(F704="GALV",I704="UN"),AND(F704="GALV",I704=""))),"GRR",IF(AND(B704='Dropdown Answer Key'!$B$14,OR(E704="Unknown",F704="Unknown")),"Unknown SL","Non Lead")))))))))))</f>
        <v>Non Lead</v>
      </c>
      <c r="T704" s="75" t="str">
        <f>IF(OR(M704="",Q704="",S704="ERROR"),"BLANK",IF((AND(M704='Dropdown Answer Key'!$B$25,OR('Service Line Inventory'!S704="Lead",S704="Unknown SL"))),"Tier 1",IF(AND('Service Line Inventory'!M704='Dropdown Answer Key'!$B$26,OR('Service Line Inventory'!S704="Lead",S704="Unknown SL")),"Tier 2",IF(AND('Service Line Inventory'!M704='Dropdown Answer Key'!$B$27,OR('Service Line Inventory'!S704="Lead",S704="Unknown SL")),"Tier 2",IF('Service Line Inventory'!S704="GRR","Tier 3",IF((AND('Service Line Inventory'!M704='Dropdown Answer Key'!$B$25,'Service Line Inventory'!Q704='Dropdown Answer Key'!$M$25,O704='Dropdown Answer Key'!$G$27,'Service Line Inventory'!P704='Dropdown Answer Key'!$J$27,S704="Non Lead")),"Tier 4",IF((AND('Service Line Inventory'!M704='Dropdown Answer Key'!$B$25,'Service Line Inventory'!Q704='Dropdown Answer Key'!$M$25,O704='Dropdown Answer Key'!$G$27,S704="Non Lead")),"Tier 4",IF((AND('Service Line Inventory'!M704='Dropdown Answer Key'!$B$25,'Service Line Inventory'!Q704='Dropdown Answer Key'!$M$25,'Service Line Inventory'!P704='Dropdown Answer Key'!$J$27,S704="Non Lead")),"Tier 4","Tier 5"))))))))</f>
        <v>BLANK</v>
      </c>
      <c r="U704" s="101" t="str">
        <f t="shared" si="41"/>
        <v>NO</v>
      </c>
      <c r="V704" s="75" t="str">
        <f t="shared" si="42"/>
        <v>NO</v>
      </c>
      <c r="W704" s="75" t="str">
        <f t="shared" si="43"/>
        <v>NO</v>
      </c>
      <c r="X704" s="107"/>
      <c r="Y704" s="76"/>
      <c r="Z704" s="77"/>
    </row>
    <row r="705" spans="1:26" x14ac:dyDescent="0.3">
      <c r="A705" s="47">
        <v>866</v>
      </c>
      <c r="B705" s="73" t="s">
        <v>76</v>
      </c>
      <c r="C705" s="125" t="s">
        <v>875</v>
      </c>
      <c r="D705" s="73" t="s">
        <v>73</v>
      </c>
      <c r="E705" s="73" t="s">
        <v>81</v>
      </c>
      <c r="F705" s="73" t="s">
        <v>81</v>
      </c>
      <c r="G705" s="89" t="s">
        <v>986</v>
      </c>
      <c r="H705" s="94" t="s">
        <v>73</v>
      </c>
      <c r="I705" s="82" t="s">
        <v>72</v>
      </c>
      <c r="J705" s="74" t="s">
        <v>989</v>
      </c>
      <c r="K705" s="74" t="s">
        <v>989</v>
      </c>
      <c r="L705" s="94" t="str">
        <f t="shared" si="40"/>
        <v>Non Lead</v>
      </c>
      <c r="M705" s="110"/>
      <c r="N705" s="82"/>
      <c r="O705" s="82"/>
      <c r="P705" s="82"/>
      <c r="Q705" s="81"/>
      <c r="R705" s="82"/>
      <c r="S705" s="113" t="str">
        <f>IF(OR(B705="",$C$3="",$G$3=""),"ERROR",IF(AND(B705='Dropdown Answer Key'!$B$12,OR(E705="Lead",E705="U, May have L",E705="COM",E705="")),"Lead",IF(AND(B705='Dropdown Answer Key'!$B$12,OR(AND(E705="GALV",H705="Y"),AND(E705="GALV",H705="UN"),AND(E705="GALV",H705=""))),"GRR",IF(AND(B705='Dropdown Answer Key'!$B$12,E705="Unknown"),"Unknown SL",IF(AND(B705='Dropdown Answer Key'!$B$13,OR(F705="Lead",F705="U, May have L",F705="COM",F705="")),"Lead",IF(AND(B705='Dropdown Answer Key'!$B$13,OR(AND(F705="GALV",H705="Y"),AND(F705="GALV",H705="UN"),AND(F705="GALV",H705=""))),"GRR",IF(AND(B705='Dropdown Answer Key'!$B$13,F705="Unknown"),"Unknown SL",IF(AND(B705='Dropdown Answer Key'!$B$14,OR(E705="Lead",E705="U, May have L",E705="COM",E705="")),"Lead",IF(AND(B705='Dropdown Answer Key'!$B$14,OR(F705="Lead",F705="U, May have L",F705="COM",F705="")),"Lead",IF(AND(B705='Dropdown Answer Key'!$B$14,OR(AND(E705="GALV",H705="Y"),AND(E705="GALV",H705="UN"),AND(E705="GALV",H705=""),AND(F705="GALV",H705="Y"),AND(F705="GALV",H705="UN"),AND(F705="GALV",H705=""),AND(F705="GALV",I705="Y"),AND(F705="GALV",I705="UN"),AND(F705="GALV",I705=""))),"GRR",IF(AND(B705='Dropdown Answer Key'!$B$14,OR(E705="Unknown",F705="Unknown")),"Unknown SL","Non Lead")))))))))))</f>
        <v>Non Lead</v>
      </c>
      <c r="T705" s="114" t="str">
        <f>IF(OR(M705="",Q705="",S705="ERROR"),"BLANK",IF((AND(M705='Dropdown Answer Key'!$B$25,OR('Service Line Inventory'!S705="Lead",S705="Unknown SL"))),"Tier 1",IF(AND('Service Line Inventory'!M705='Dropdown Answer Key'!$B$26,OR('Service Line Inventory'!S705="Lead",S705="Unknown SL")),"Tier 2",IF(AND('Service Line Inventory'!M705='Dropdown Answer Key'!$B$27,OR('Service Line Inventory'!S705="Lead",S705="Unknown SL")),"Tier 2",IF('Service Line Inventory'!S705="GRR","Tier 3",IF((AND('Service Line Inventory'!M705='Dropdown Answer Key'!$B$25,'Service Line Inventory'!Q705='Dropdown Answer Key'!$M$25,O705='Dropdown Answer Key'!$G$27,'Service Line Inventory'!P705='Dropdown Answer Key'!$J$27,S705="Non Lead")),"Tier 4",IF((AND('Service Line Inventory'!M705='Dropdown Answer Key'!$B$25,'Service Line Inventory'!Q705='Dropdown Answer Key'!$M$25,O705='Dropdown Answer Key'!$G$27,S705="Non Lead")),"Tier 4",IF((AND('Service Line Inventory'!M705='Dropdown Answer Key'!$B$25,'Service Line Inventory'!Q705='Dropdown Answer Key'!$M$25,'Service Line Inventory'!P705='Dropdown Answer Key'!$J$27,S705="Non Lead")),"Tier 4","Tier 5"))))))))</f>
        <v>BLANK</v>
      </c>
      <c r="U705" s="115" t="str">
        <f t="shared" si="41"/>
        <v>NO</v>
      </c>
      <c r="V705" s="114" t="str">
        <f t="shared" si="42"/>
        <v>NO</v>
      </c>
      <c r="W705" s="114" t="str">
        <f t="shared" si="43"/>
        <v>NO</v>
      </c>
      <c r="X705" s="108"/>
      <c r="Y705" s="97"/>
      <c r="Z705" s="77"/>
    </row>
    <row r="706" spans="1:26" x14ac:dyDescent="0.3">
      <c r="A706" s="47">
        <v>867</v>
      </c>
      <c r="B706" s="73" t="s">
        <v>76</v>
      </c>
      <c r="C706" s="125" t="s">
        <v>876</v>
      </c>
      <c r="D706" s="73" t="s">
        <v>73</v>
      </c>
      <c r="E706" s="73" t="s">
        <v>81</v>
      </c>
      <c r="F706" s="73" t="s">
        <v>81</v>
      </c>
      <c r="G706" s="89" t="s">
        <v>986</v>
      </c>
      <c r="H706" s="94" t="s">
        <v>73</v>
      </c>
      <c r="I706" s="82" t="s">
        <v>72</v>
      </c>
      <c r="J706" s="74" t="s">
        <v>989</v>
      </c>
      <c r="K706" s="74" t="s">
        <v>989</v>
      </c>
      <c r="L706" s="93" t="str">
        <f t="shared" ref="L706:L769" si="44">S706</f>
        <v>Non Lead</v>
      </c>
      <c r="M706" s="109"/>
      <c r="N706" s="73"/>
      <c r="O706" s="73"/>
      <c r="P706" s="73"/>
      <c r="Q706" s="72"/>
      <c r="R706" s="73"/>
      <c r="S706" s="98" t="str">
        <f>IF(OR(B706="",$C$3="",$G$3=""),"ERROR",IF(AND(B706='Dropdown Answer Key'!$B$12,OR(E706="Lead",E706="U, May have L",E706="COM",E706="")),"Lead",IF(AND(B706='Dropdown Answer Key'!$B$12,OR(AND(E706="GALV",H706="Y"),AND(E706="GALV",H706="UN"),AND(E706="GALV",H706=""))),"GRR",IF(AND(B706='Dropdown Answer Key'!$B$12,E706="Unknown"),"Unknown SL",IF(AND(B706='Dropdown Answer Key'!$B$13,OR(F706="Lead",F706="U, May have L",F706="COM",F706="")),"Lead",IF(AND(B706='Dropdown Answer Key'!$B$13,OR(AND(F706="GALV",H706="Y"),AND(F706="GALV",H706="UN"),AND(F706="GALV",H706=""))),"GRR",IF(AND(B706='Dropdown Answer Key'!$B$13,F706="Unknown"),"Unknown SL",IF(AND(B706='Dropdown Answer Key'!$B$14,OR(E706="Lead",E706="U, May have L",E706="COM",E706="")),"Lead",IF(AND(B706='Dropdown Answer Key'!$B$14,OR(F706="Lead",F706="U, May have L",F706="COM",F706="")),"Lead",IF(AND(B706='Dropdown Answer Key'!$B$14,OR(AND(E706="GALV",H706="Y"),AND(E706="GALV",H706="UN"),AND(E706="GALV",H706=""),AND(F706="GALV",H706="Y"),AND(F706="GALV",H706="UN"),AND(F706="GALV",H706=""),AND(F706="GALV",I706="Y"),AND(F706="GALV",I706="UN"),AND(F706="GALV",I706=""))),"GRR",IF(AND(B706='Dropdown Answer Key'!$B$14,OR(E706="Unknown",F706="Unknown")),"Unknown SL","Non Lead")))))))))))</f>
        <v>Non Lead</v>
      </c>
      <c r="T706" s="75" t="str">
        <f>IF(OR(M706="",Q706="",S706="ERROR"),"BLANK",IF((AND(M706='Dropdown Answer Key'!$B$25,OR('Service Line Inventory'!S706="Lead",S706="Unknown SL"))),"Tier 1",IF(AND('Service Line Inventory'!M706='Dropdown Answer Key'!$B$26,OR('Service Line Inventory'!S706="Lead",S706="Unknown SL")),"Tier 2",IF(AND('Service Line Inventory'!M706='Dropdown Answer Key'!$B$27,OR('Service Line Inventory'!S706="Lead",S706="Unknown SL")),"Tier 2",IF('Service Line Inventory'!S706="GRR","Tier 3",IF((AND('Service Line Inventory'!M706='Dropdown Answer Key'!$B$25,'Service Line Inventory'!Q706='Dropdown Answer Key'!$M$25,O706='Dropdown Answer Key'!$G$27,'Service Line Inventory'!P706='Dropdown Answer Key'!$J$27,S706="Non Lead")),"Tier 4",IF((AND('Service Line Inventory'!M706='Dropdown Answer Key'!$B$25,'Service Line Inventory'!Q706='Dropdown Answer Key'!$M$25,O706='Dropdown Answer Key'!$G$27,S706="Non Lead")),"Tier 4",IF((AND('Service Line Inventory'!M706='Dropdown Answer Key'!$B$25,'Service Line Inventory'!Q706='Dropdown Answer Key'!$M$25,'Service Line Inventory'!P706='Dropdown Answer Key'!$J$27,S706="Non Lead")),"Tier 4","Tier 5"))))))))</f>
        <v>BLANK</v>
      </c>
      <c r="U706" s="101" t="str">
        <f t="shared" si="41"/>
        <v>NO</v>
      </c>
      <c r="V706" s="75" t="str">
        <f t="shared" si="42"/>
        <v>NO</v>
      </c>
      <c r="W706" s="75" t="str">
        <f t="shared" si="43"/>
        <v>NO</v>
      </c>
      <c r="X706" s="107"/>
      <c r="Y706" s="76"/>
      <c r="Z706" s="77"/>
    </row>
    <row r="707" spans="1:26" x14ac:dyDescent="0.3">
      <c r="A707" s="47">
        <v>868</v>
      </c>
      <c r="B707" s="73" t="s">
        <v>76</v>
      </c>
      <c r="C707" s="125" t="s">
        <v>877</v>
      </c>
      <c r="D707" s="73" t="s">
        <v>73</v>
      </c>
      <c r="E707" s="73" t="s">
        <v>81</v>
      </c>
      <c r="F707" s="73" t="s">
        <v>81</v>
      </c>
      <c r="G707" s="89" t="s">
        <v>986</v>
      </c>
      <c r="H707" s="94" t="s">
        <v>73</v>
      </c>
      <c r="I707" s="82" t="s">
        <v>72</v>
      </c>
      <c r="J707" s="74" t="s">
        <v>989</v>
      </c>
      <c r="K707" s="74" t="s">
        <v>989</v>
      </c>
      <c r="L707" s="94" t="str">
        <f t="shared" si="44"/>
        <v>Non Lead</v>
      </c>
      <c r="M707" s="110"/>
      <c r="N707" s="82"/>
      <c r="O707" s="82"/>
      <c r="P707" s="82"/>
      <c r="Q707" s="81"/>
      <c r="R707" s="82"/>
      <c r="S707" s="113" t="str">
        <f>IF(OR(B707="",$C$3="",$G$3=""),"ERROR",IF(AND(B707='Dropdown Answer Key'!$B$12,OR(E707="Lead",E707="U, May have L",E707="COM",E707="")),"Lead",IF(AND(B707='Dropdown Answer Key'!$B$12,OR(AND(E707="GALV",H707="Y"),AND(E707="GALV",H707="UN"),AND(E707="GALV",H707=""))),"GRR",IF(AND(B707='Dropdown Answer Key'!$B$12,E707="Unknown"),"Unknown SL",IF(AND(B707='Dropdown Answer Key'!$B$13,OR(F707="Lead",F707="U, May have L",F707="COM",F707="")),"Lead",IF(AND(B707='Dropdown Answer Key'!$B$13,OR(AND(F707="GALV",H707="Y"),AND(F707="GALV",H707="UN"),AND(F707="GALV",H707=""))),"GRR",IF(AND(B707='Dropdown Answer Key'!$B$13,F707="Unknown"),"Unknown SL",IF(AND(B707='Dropdown Answer Key'!$B$14,OR(E707="Lead",E707="U, May have L",E707="COM",E707="")),"Lead",IF(AND(B707='Dropdown Answer Key'!$B$14,OR(F707="Lead",F707="U, May have L",F707="COM",F707="")),"Lead",IF(AND(B707='Dropdown Answer Key'!$B$14,OR(AND(E707="GALV",H707="Y"),AND(E707="GALV",H707="UN"),AND(E707="GALV",H707=""),AND(F707="GALV",H707="Y"),AND(F707="GALV",H707="UN"),AND(F707="GALV",H707=""),AND(F707="GALV",I707="Y"),AND(F707="GALV",I707="UN"),AND(F707="GALV",I707=""))),"GRR",IF(AND(B707='Dropdown Answer Key'!$B$14,OR(E707="Unknown",F707="Unknown")),"Unknown SL","Non Lead")))))))))))</f>
        <v>Non Lead</v>
      </c>
      <c r="T707" s="114" t="str">
        <f>IF(OR(M707="",Q707="",S707="ERROR"),"BLANK",IF((AND(M707='Dropdown Answer Key'!$B$25,OR('Service Line Inventory'!S707="Lead",S707="Unknown SL"))),"Tier 1",IF(AND('Service Line Inventory'!M707='Dropdown Answer Key'!$B$26,OR('Service Line Inventory'!S707="Lead",S707="Unknown SL")),"Tier 2",IF(AND('Service Line Inventory'!M707='Dropdown Answer Key'!$B$27,OR('Service Line Inventory'!S707="Lead",S707="Unknown SL")),"Tier 2",IF('Service Line Inventory'!S707="GRR","Tier 3",IF((AND('Service Line Inventory'!M707='Dropdown Answer Key'!$B$25,'Service Line Inventory'!Q707='Dropdown Answer Key'!$M$25,O707='Dropdown Answer Key'!$G$27,'Service Line Inventory'!P707='Dropdown Answer Key'!$J$27,S707="Non Lead")),"Tier 4",IF((AND('Service Line Inventory'!M707='Dropdown Answer Key'!$B$25,'Service Line Inventory'!Q707='Dropdown Answer Key'!$M$25,O707='Dropdown Answer Key'!$G$27,S707="Non Lead")),"Tier 4",IF((AND('Service Line Inventory'!M707='Dropdown Answer Key'!$B$25,'Service Line Inventory'!Q707='Dropdown Answer Key'!$M$25,'Service Line Inventory'!P707='Dropdown Answer Key'!$J$27,S707="Non Lead")),"Tier 4","Tier 5"))))))))</f>
        <v>BLANK</v>
      </c>
      <c r="U707" s="115" t="str">
        <f t="shared" ref="U707:U770" si="45">IF(OR(S707="LEAD",S707="GRR",S707="Unknown SL"),"YES",IF(S707="ERROR","ERROR","NO"))</f>
        <v>NO</v>
      </c>
      <c r="V707" s="114" t="str">
        <f t="shared" ref="V707:V770" si="46">IF((OR(S707="LEAD",S707="GRR",S707="Unknown SL")),"YES",IF(S707="ERROR","ERROR","NO"))</f>
        <v>NO</v>
      </c>
      <c r="W707" s="114" t="str">
        <f t="shared" ref="W707:W770" si="47">IF(V707="YES","YES","NO")</f>
        <v>NO</v>
      </c>
      <c r="X707" s="108"/>
      <c r="Y707" s="97"/>
      <c r="Z707" s="77"/>
    </row>
    <row r="708" spans="1:26" x14ac:dyDescent="0.3">
      <c r="A708" s="47">
        <v>869</v>
      </c>
      <c r="B708" s="73" t="s">
        <v>76</v>
      </c>
      <c r="C708" s="125" t="s">
        <v>878</v>
      </c>
      <c r="D708" s="73" t="s">
        <v>73</v>
      </c>
      <c r="E708" s="73" t="s">
        <v>81</v>
      </c>
      <c r="F708" s="73" t="s">
        <v>81</v>
      </c>
      <c r="G708" s="89" t="s">
        <v>986</v>
      </c>
      <c r="H708" s="94" t="s">
        <v>73</v>
      </c>
      <c r="I708" s="82" t="s">
        <v>72</v>
      </c>
      <c r="J708" s="74" t="s">
        <v>989</v>
      </c>
      <c r="K708" s="74" t="s">
        <v>989</v>
      </c>
      <c r="L708" s="93" t="str">
        <f t="shared" si="44"/>
        <v>Non Lead</v>
      </c>
      <c r="M708" s="109"/>
      <c r="N708" s="73"/>
      <c r="O708" s="73"/>
      <c r="P708" s="73"/>
      <c r="Q708" s="72"/>
      <c r="R708" s="73"/>
      <c r="S708" s="98" t="str">
        <f>IF(OR(B708="",$C$3="",$G$3=""),"ERROR",IF(AND(B708='Dropdown Answer Key'!$B$12,OR(E708="Lead",E708="U, May have L",E708="COM",E708="")),"Lead",IF(AND(B708='Dropdown Answer Key'!$B$12,OR(AND(E708="GALV",H708="Y"),AND(E708="GALV",H708="UN"),AND(E708="GALV",H708=""))),"GRR",IF(AND(B708='Dropdown Answer Key'!$B$12,E708="Unknown"),"Unknown SL",IF(AND(B708='Dropdown Answer Key'!$B$13,OR(F708="Lead",F708="U, May have L",F708="COM",F708="")),"Lead",IF(AND(B708='Dropdown Answer Key'!$B$13,OR(AND(F708="GALV",H708="Y"),AND(F708="GALV",H708="UN"),AND(F708="GALV",H708=""))),"GRR",IF(AND(B708='Dropdown Answer Key'!$B$13,F708="Unknown"),"Unknown SL",IF(AND(B708='Dropdown Answer Key'!$B$14,OR(E708="Lead",E708="U, May have L",E708="COM",E708="")),"Lead",IF(AND(B708='Dropdown Answer Key'!$B$14,OR(F708="Lead",F708="U, May have L",F708="COM",F708="")),"Lead",IF(AND(B708='Dropdown Answer Key'!$B$14,OR(AND(E708="GALV",H708="Y"),AND(E708="GALV",H708="UN"),AND(E708="GALV",H708=""),AND(F708="GALV",H708="Y"),AND(F708="GALV",H708="UN"),AND(F708="GALV",H708=""),AND(F708="GALV",I708="Y"),AND(F708="GALV",I708="UN"),AND(F708="GALV",I708=""))),"GRR",IF(AND(B708='Dropdown Answer Key'!$B$14,OR(E708="Unknown",F708="Unknown")),"Unknown SL","Non Lead")))))))))))</f>
        <v>Non Lead</v>
      </c>
      <c r="T708" s="75" t="str">
        <f>IF(OR(M708="",Q708="",S708="ERROR"),"BLANK",IF((AND(M708='Dropdown Answer Key'!$B$25,OR('Service Line Inventory'!S708="Lead",S708="Unknown SL"))),"Tier 1",IF(AND('Service Line Inventory'!M708='Dropdown Answer Key'!$B$26,OR('Service Line Inventory'!S708="Lead",S708="Unknown SL")),"Tier 2",IF(AND('Service Line Inventory'!M708='Dropdown Answer Key'!$B$27,OR('Service Line Inventory'!S708="Lead",S708="Unknown SL")),"Tier 2",IF('Service Line Inventory'!S708="GRR","Tier 3",IF((AND('Service Line Inventory'!M708='Dropdown Answer Key'!$B$25,'Service Line Inventory'!Q708='Dropdown Answer Key'!$M$25,O708='Dropdown Answer Key'!$G$27,'Service Line Inventory'!P708='Dropdown Answer Key'!$J$27,S708="Non Lead")),"Tier 4",IF((AND('Service Line Inventory'!M708='Dropdown Answer Key'!$B$25,'Service Line Inventory'!Q708='Dropdown Answer Key'!$M$25,O708='Dropdown Answer Key'!$G$27,S708="Non Lead")),"Tier 4",IF((AND('Service Line Inventory'!M708='Dropdown Answer Key'!$B$25,'Service Line Inventory'!Q708='Dropdown Answer Key'!$M$25,'Service Line Inventory'!P708='Dropdown Answer Key'!$J$27,S708="Non Lead")),"Tier 4","Tier 5"))))))))</f>
        <v>BLANK</v>
      </c>
      <c r="U708" s="101" t="str">
        <f t="shared" si="45"/>
        <v>NO</v>
      </c>
      <c r="V708" s="75" t="str">
        <f t="shared" si="46"/>
        <v>NO</v>
      </c>
      <c r="W708" s="75" t="str">
        <f t="shared" si="47"/>
        <v>NO</v>
      </c>
      <c r="X708" s="107"/>
      <c r="Y708" s="76"/>
      <c r="Z708" s="77"/>
    </row>
    <row r="709" spans="1:26" x14ac:dyDescent="0.3">
      <c r="A709" s="47">
        <v>870</v>
      </c>
      <c r="B709" s="73" t="s">
        <v>76</v>
      </c>
      <c r="C709" s="125" t="s">
        <v>879</v>
      </c>
      <c r="D709" s="73" t="s">
        <v>73</v>
      </c>
      <c r="E709" s="73" t="s">
        <v>81</v>
      </c>
      <c r="F709" s="73" t="s">
        <v>81</v>
      </c>
      <c r="G709" s="89" t="s">
        <v>986</v>
      </c>
      <c r="H709" s="94" t="s">
        <v>73</v>
      </c>
      <c r="I709" s="82" t="s">
        <v>72</v>
      </c>
      <c r="J709" s="74" t="s">
        <v>989</v>
      </c>
      <c r="K709" s="74" t="s">
        <v>989</v>
      </c>
      <c r="L709" s="94" t="str">
        <f t="shared" si="44"/>
        <v>Non Lead</v>
      </c>
      <c r="M709" s="110"/>
      <c r="N709" s="82"/>
      <c r="O709" s="82"/>
      <c r="P709" s="82"/>
      <c r="Q709" s="81"/>
      <c r="R709" s="82"/>
      <c r="S709" s="113" t="str">
        <f>IF(OR(B709="",$C$3="",$G$3=""),"ERROR",IF(AND(B709='Dropdown Answer Key'!$B$12,OR(E709="Lead",E709="U, May have L",E709="COM",E709="")),"Lead",IF(AND(B709='Dropdown Answer Key'!$B$12,OR(AND(E709="GALV",H709="Y"),AND(E709="GALV",H709="UN"),AND(E709="GALV",H709=""))),"GRR",IF(AND(B709='Dropdown Answer Key'!$B$12,E709="Unknown"),"Unknown SL",IF(AND(B709='Dropdown Answer Key'!$B$13,OR(F709="Lead",F709="U, May have L",F709="COM",F709="")),"Lead",IF(AND(B709='Dropdown Answer Key'!$B$13,OR(AND(F709="GALV",H709="Y"),AND(F709="GALV",H709="UN"),AND(F709="GALV",H709=""))),"GRR",IF(AND(B709='Dropdown Answer Key'!$B$13,F709="Unknown"),"Unknown SL",IF(AND(B709='Dropdown Answer Key'!$B$14,OR(E709="Lead",E709="U, May have L",E709="COM",E709="")),"Lead",IF(AND(B709='Dropdown Answer Key'!$B$14,OR(F709="Lead",F709="U, May have L",F709="COM",F709="")),"Lead",IF(AND(B709='Dropdown Answer Key'!$B$14,OR(AND(E709="GALV",H709="Y"),AND(E709="GALV",H709="UN"),AND(E709="GALV",H709=""),AND(F709="GALV",H709="Y"),AND(F709="GALV",H709="UN"),AND(F709="GALV",H709=""),AND(F709="GALV",I709="Y"),AND(F709="GALV",I709="UN"),AND(F709="GALV",I709=""))),"GRR",IF(AND(B709='Dropdown Answer Key'!$B$14,OR(E709="Unknown",F709="Unknown")),"Unknown SL","Non Lead")))))))))))</f>
        <v>Non Lead</v>
      </c>
      <c r="T709" s="114" t="str">
        <f>IF(OR(M709="",Q709="",S709="ERROR"),"BLANK",IF((AND(M709='Dropdown Answer Key'!$B$25,OR('Service Line Inventory'!S709="Lead",S709="Unknown SL"))),"Tier 1",IF(AND('Service Line Inventory'!M709='Dropdown Answer Key'!$B$26,OR('Service Line Inventory'!S709="Lead",S709="Unknown SL")),"Tier 2",IF(AND('Service Line Inventory'!M709='Dropdown Answer Key'!$B$27,OR('Service Line Inventory'!S709="Lead",S709="Unknown SL")),"Tier 2",IF('Service Line Inventory'!S709="GRR","Tier 3",IF((AND('Service Line Inventory'!M709='Dropdown Answer Key'!$B$25,'Service Line Inventory'!Q709='Dropdown Answer Key'!$M$25,O709='Dropdown Answer Key'!$G$27,'Service Line Inventory'!P709='Dropdown Answer Key'!$J$27,S709="Non Lead")),"Tier 4",IF((AND('Service Line Inventory'!M709='Dropdown Answer Key'!$B$25,'Service Line Inventory'!Q709='Dropdown Answer Key'!$M$25,O709='Dropdown Answer Key'!$G$27,S709="Non Lead")),"Tier 4",IF((AND('Service Line Inventory'!M709='Dropdown Answer Key'!$B$25,'Service Line Inventory'!Q709='Dropdown Answer Key'!$M$25,'Service Line Inventory'!P709='Dropdown Answer Key'!$J$27,S709="Non Lead")),"Tier 4","Tier 5"))))))))</f>
        <v>BLANK</v>
      </c>
      <c r="U709" s="115" t="str">
        <f t="shared" si="45"/>
        <v>NO</v>
      </c>
      <c r="V709" s="114" t="str">
        <f t="shared" si="46"/>
        <v>NO</v>
      </c>
      <c r="W709" s="114" t="str">
        <f t="shared" si="47"/>
        <v>NO</v>
      </c>
      <c r="X709" s="108"/>
      <c r="Y709" s="97"/>
      <c r="Z709" s="77"/>
    </row>
    <row r="710" spans="1:26" x14ac:dyDescent="0.3">
      <c r="A710" s="47">
        <v>880</v>
      </c>
      <c r="B710" s="73" t="s">
        <v>76</v>
      </c>
      <c r="C710" s="125" t="s">
        <v>880</v>
      </c>
      <c r="D710" s="73" t="s">
        <v>73</v>
      </c>
      <c r="E710" s="73" t="s">
        <v>81</v>
      </c>
      <c r="F710" s="73" t="s">
        <v>81</v>
      </c>
      <c r="G710" s="89" t="s">
        <v>986</v>
      </c>
      <c r="H710" s="94" t="s">
        <v>73</v>
      </c>
      <c r="I710" s="82" t="s">
        <v>72</v>
      </c>
      <c r="J710" s="74" t="s">
        <v>989</v>
      </c>
      <c r="K710" s="74" t="s">
        <v>989</v>
      </c>
      <c r="L710" s="93" t="str">
        <f t="shared" si="44"/>
        <v>Non Lead</v>
      </c>
      <c r="M710" s="109"/>
      <c r="N710" s="73"/>
      <c r="O710" s="73"/>
      <c r="P710" s="73"/>
      <c r="Q710" s="72"/>
      <c r="R710" s="73"/>
      <c r="S710" s="98" t="str">
        <f>IF(OR(B710="",$C$3="",$G$3=""),"ERROR",IF(AND(B710='Dropdown Answer Key'!$B$12,OR(E710="Lead",E710="U, May have L",E710="COM",E710="")),"Lead",IF(AND(B710='Dropdown Answer Key'!$B$12,OR(AND(E710="GALV",H710="Y"),AND(E710="GALV",H710="UN"),AND(E710="GALV",H710=""))),"GRR",IF(AND(B710='Dropdown Answer Key'!$B$12,E710="Unknown"),"Unknown SL",IF(AND(B710='Dropdown Answer Key'!$B$13,OR(F710="Lead",F710="U, May have L",F710="COM",F710="")),"Lead",IF(AND(B710='Dropdown Answer Key'!$B$13,OR(AND(F710="GALV",H710="Y"),AND(F710="GALV",H710="UN"),AND(F710="GALV",H710=""))),"GRR",IF(AND(B710='Dropdown Answer Key'!$B$13,F710="Unknown"),"Unknown SL",IF(AND(B710='Dropdown Answer Key'!$B$14,OR(E710="Lead",E710="U, May have L",E710="COM",E710="")),"Lead",IF(AND(B710='Dropdown Answer Key'!$B$14,OR(F710="Lead",F710="U, May have L",F710="COM",F710="")),"Lead",IF(AND(B710='Dropdown Answer Key'!$B$14,OR(AND(E710="GALV",H710="Y"),AND(E710="GALV",H710="UN"),AND(E710="GALV",H710=""),AND(F710="GALV",H710="Y"),AND(F710="GALV",H710="UN"),AND(F710="GALV",H710=""),AND(F710="GALV",I710="Y"),AND(F710="GALV",I710="UN"),AND(F710="GALV",I710=""))),"GRR",IF(AND(B710='Dropdown Answer Key'!$B$14,OR(E710="Unknown",F710="Unknown")),"Unknown SL","Non Lead")))))))))))</f>
        <v>Non Lead</v>
      </c>
      <c r="T710" s="75" t="str">
        <f>IF(OR(M710="",Q710="",S710="ERROR"),"BLANK",IF((AND(M710='Dropdown Answer Key'!$B$25,OR('Service Line Inventory'!S710="Lead",S710="Unknown SL"))),"Tier 1",IF(AND('Service Line Inventory'!M710='Dropdown Answer Key'!$B$26,OR('Service Line Inventory'!S710="Lead",S710="Unknown SL")),"Tier 2",IF(AND('Service Line Inventory'!M710='Dropdown Answer Key'!$B$27,OR('Service Line Inventory'!S710="Lead",S710="Unknown SL")),"Tier 2",IF('Service Line Inventory'!S710="GRR","Tier 3",IF((AND('Service Line Inventory'!M710='Dropdown Answer Key'!$B$25,'Service Line Inventory'!Q710='Dropdown Answer Key'!$M$25,O710='Dropdown Answer Key'!$G$27,'Service Line Inventory'!P710='Dropdown Answer Key'!$J$27,S710="Non Lead")),"Tier 4",IF((AND('Service Line Inventory'!M710='Dropdown Answer Key'!$B$25,'Service Line Inventory'!Q710='Dropdown Answer Key'!$M$25,O710='Dropdown Answer Key'!$G$27,S710="Non Lead")),"Tier 4",IF((AND('Service Line Inventory'!M710='Dropdown Answer Key'!$B$25,'Service Line Inventory'!Q710='Dropdown Answer Key'!$M$25,'Service Line Inventory'!P710='Dropdown Answer Key'!$J$27,S710="Non Lead")),"Tier 4","Tier 5"))))))))</f>
        <v>BLANK</v>
      </c>
      <c r="U710" s="101" t="str">
        <f t="shared" si="45"/>
        <v>NO</v>
      </c>
      <c r="V710" s="75" t="str">
        <f t="shared" si="46"/>
        <v>NO</v>
      </c>
      <c r="W710" s="75" t="str">
        <f t="shared" si="47"/>
        <v>NO</v>
      </c>
      <c r="X710" s="107"/>
      <c r="Y710" s="76"/>
      <c r="Z710" s="77"/>
    </row>
    <row r="711" spans="1:26" x14ac:dyDescent="0.3">
      <c r="A711" s="47">
        <v>890</v>
      </c>
      <c r="B711" s="73" t="s">
        <v>76</v>
      </c>
      <c r="C711" s="125" t="s">
        <v>881</v>
      </c>
      <c r="D711" s="73" t="s">
        <v>73</v>
      </c>
      <c r="E711" s="73" t="s">
        <v>81</v>
      </c>
      <c r="F711" s="73" t="s">
        <v>81</v>
      </c>
      <c r="G711" s="89" t="s">
        <v>986</v>
      </c>
      <c r="H711" s="94" t="s">
        <v>73</v>
      </c>
      <c r="I711" s="82" t="s">
        <v>72</v>
      </c>
      <c r="J711" s="74" t="s">
        <v>989</v>
      </c>
      <c r="K711" s="74" t="s">
        <v>989</v>
      </c>
      <c r="L711" s="94" t="str">
        <f t="shared" si="44"/>
        <v>Non Lead</v>
      </c>
      <c r="M711" s="110"/>
      <c r="N711" s="82"/>
      <c r="O711" s="82"/>
      <c r="P711" s="82"/>
      <c r="Q711" s="81"/>
      <c r="R711" s="82"/>
      <c r="S711" s="113" t="str">
        <f>IF(OR(B711="",$C$3="",$G$3=""),"ERROR",IF(AND(B711='Dropdown Answer Key'!$B$12,OR(E711="Lead",E711="U, May have L",E711="COM",E711="")),"Lead",IF(AND(B711='Dropdown Answer Key'!$B$12,OR(AND(E711="GALV",H711="Y"),AND(E711="GALV",H711="UN"),AND(E711="GALV",H711=""))),"GRR",IF(AND(B711='Dropdown Answer Key'!$B$12,E711="Unknown"),"Unknown SL",IF(AND(B711='Dropdown Answer Key'!$B$13,OR(F711="Lead",F711="U, May have L",F711="COM",F711="")),"Lead",IF(AND(B711='Dropdown Answer Key'!$B$13,OR(AND(F711="GALV",H711="Y"),AND(F711="GALV",H711="UN"),AND(F711="GALV",H711=""))),"GRR",IF(AND(B711='Dropdown Answer Key'!$B$13,F711="Unknown"),"Unknown SL",IF(AND(B711='Dropdown Answer Key'!$B$14,OR(E711="Lead",E711="U, May have L",E711="COM",E711="")),"Lead",IF(AND(B711='Dropdown Answer Key'!$B$14,OR(F711="Lead",F711="U, May have L",F711="COM",F711="")),"Lead",IF(AND(B711='Dropdown Answer Key'!$B$14,OR(AND(E711="GALV",H711="Y"),AND(E711="GALV",H711="UN"),AND(E711="GALV",H711=""),AND(F711="GALV",H711="Y"),AND(F711="GALV",H711="UN"),AND(F711="GALV",H711=""),AND(F711="GALV",I711="Y"),AND(F711="GALV",I711="UN"),AND(F711="GALV",I711=""))),"GRR",IF(AND(B711='Dropdown Answer Key'!$B$14,OR(E711="Unknown",F711="Unknown")),"Unknown SL","Non Lead")))))))))))</f>
        <v>Non Lead</v>
      </c>
      <c r="T711" s="114" t="str">
        <f>IF(OR(M711="",Q711="",S711="ERROR"),"BLANK",IF((AND(M711='Dropdown Answer Key'!$B$25,OR('Service Line Inventory'!S711="Lead",S711="Unknown SL"))),"Tier 1",IF(AND('Service Line Inventory'!M711='Dropdown Answer Key'!$B$26,OR('Service Line Inventory'!S711="Lead",S711="Unknown SL")),"Tier 2",IF(AND('Service Line Inventory'!M711='Dropdown Answer Key'!$B$27,OR('Service Line Inventory'!S711="Lead",S711="Unknown SL")),"Tier 2",IF('Service Line Inventory'!S711="GRR","Tier 3",IF((AND('Service Line Inventory'!M711='Dropdown Answer Key'!$B$25,'Service Line Inventory'!Q711='Dropdown Answer Key'!$M$25,O711='Dropdown Answer Key'!$G$27,'Service Line Inventory'!P711='Dropdown Answer Key'!$J$27,S711="Non Lead")),"Tier 4",IF((AND('Service Line Inventory'!M711='Dropdown Answer Key'!$B$25,'Service Line Inventory'!Q711='Dropdown Answer Key'!$M$25,O711='Dropdown Answer Key'!$G$27,S711="Non Lead")),"Tier 4",IF((AND('Service Line Inventory'!M711='Dropdown Answer Key'!$B$25,'Service Line Inventory'!Q711='Dropdown Answer Key'!$M$25,'Service Line Inventory'!P711='Dropdown Answer Key'!$J$27,S711="Non Lead")),"Tier 4","Tier 5"))))))))</f>
        <v>BLANK</v>
      </c>
      <c r="U711" s="115" t="str">
        <f t="shared" si="45"/>
        <v>NO</v>
      </c>
      <c r="V711" s="114" t="str">
        <f t="shared" si="46"/>
        <v>NO</v>
      </c>
      <c r="W711" s="114" t="str">
        <f t="shared" si="47"/>
        <v>NO</v>
      </c>
      <c r="X711" s="108"/>
      <c r="Y711" s="97"/>
      <c r="Z711" s="77"/>
    </row>
    <row r="712" spans="1:26" x14ac:dyDescent="0.3">
      <c r="A712" s="47">
        <v>892</v>
      </c>
      <c r="B712" s="73" t="s">
        <v>76</v>
      </c>
      <c r="C712" s="125" t="s">
        <v>882</v>
      </c>
      <c r="D712" s="73" t="s">
        <v>73</v>
      </c>
      <c r="E712" s="73" t="s">
        <v>81</v>
      </c>
      <c r="F712" s="73" t="s">
        <v>81</v>
      </c>
      <c r="G712" s="89" t="s">
        <v>986</v>
      </c>
      <c r="H712" s="94" t="s">
        <v>73</v>
      </c>
      <c r="I712" s="82" t="s">
        <v>72</v>
      </c>
      <c r="J712" s="74" t="s">
        <v>989</v>
      </c>
      <c r="K712" s="74" t="s">
        <v>989</v>
      </c>
      <c r="L712" s="93" t="str">
        <f t="shared" si="44"/>
        <v>Non Lead</v>
      </c>
      <c r="M712" s="109"/>
      <c r="N712" s="73"/>
      <c r="O712" s="73"/>
      <c r="P712" s="73"/>
      <c r="Q712" s="72"/>
      <c r="R712" s="73"/>
      <c r="S712" s="98" t="str">
        <f>IF(OR(B712="",$C$3="",$G$3=""),"ERROR",IF(AND(B712='Dropdown Answer Key'!$B$12,OR(E712="Lead",E712="U, May have L",E712="COM",E712="")),"Lead",IF(AND(B712='Dropdown Answer Key'!$B$12,OR(AND(E712="GALV",H712="Y"),AND(E712="GALV",H712="UN"),AND(E712="GALV",H712=""))),"GRR",IF(AND(B712='Dropdown Answer Key'!$B$12,E712="Unknown"),"Unknown SL",IF(AND(B712='Dropdown Answer Key'!$B$13,OR(F712="Lead",F712="U, May have L",F712="COM",F712="")),"Lead",IF(AND(B712='Dropdown Answer Key'!$B$13,OR(AND(F712="GALV",H712="Y"),AND(F712="GALV",H712="UN"),AND(F712="GALV",H712=""))),"GRR",IF(AND(B712='Dropdown Answer Key'!$B$13,F712="Unknown"),"Unknown SL",IF(AND(B712='Dropdown Answer Key'!$B$14,OR(E712="Lead",E712="U, May have L",E712="COM",E712="")),"Lead",IF(AND(B712='Dropdown Answer Key'!$B$14,OR(F712="Lead",F712="U, May have L",F712="COM",F712="")),"Lead",IF(AND(B712='Dropdown Answer Key'!$B$14,OR(AND(E712="GALV",H712="Y"),AND(E712="GALV",H712="UN"),AND(E712="GALV",H712=""),AND(F712="GALV",H712="Y"),AND(F712="GALV",H712="UN"),AND(F712="GALV",H712=""),AND(F712="GALV",I712="Y"),AND(F712="GALV",I712="UN"),AND(F712="GALV",I712=""))),"GRR",IF(AND(B712='Dropdown Answer Key'!$B$14,OR(E712="Unknown",F712="Unknown")),"Unknown SL","Non Lead")))))))))))</f>
        <v>Non Lead</v>
      </c>
      <c r="T712" s="75" t="str">
        <f>IF(OR(M712="",Q712="",S712="ERROR"),"BLANK",IF((AND(M712='Dropdown Answer Key'!$B$25,OR('Service Line Inventory'!S712="Lead",S712="Unknown SL"))),"Tier 1",IF(AND('Service Line Inventory'!M712='Dropdown Answer Key'!$B$26,OR('Service Line Inventory'!S712="Lead",S712="Unknown SL")),"Tier 2",IF(AND('Service Line Inventory'!M712='Dropdown Answer Key'!$B$27,OR('Service Line Inventory'!S712="Lead",S712="Unknown SL")),"Tier 2",IF('Service Line Inventory'!S712="GRR","Tier 3",IF((AND('Service Line Inventory'!M712='Dropdown Answer Key'!$B$25,'Service Line Inventory'!Q712='Dropdown Answer Key'!$M$25,O712='Dropdown Answer Key'!$G$27,'Service Line Inventory'!P712='Dropdown Answer Key'!$J$27,S712="Non Lead")),"Tier 4",IF((AND('Service Line Inventory'!M712='Dropdown Answer Key'!$B$25,'Service Line Inventory'!Q712='Dropdown Answer Key'!$M$25,O712='Dropdown Answer Key'!$G$27,S712="Non Lead")),"Tier 4",IF((AND('Service Line Inventory'!M712='Dropdown Answer Key'!$B$25,'Service Line Inventory'!Q712='Dropdown Answer Key'!$M$25,'Service Line Inventory'!P712='Dropdown Answer Key'!$J$27,S712="Non Lead")),"Tier 4","Tier 5"))))))))</f>
        <v>BLANK</v>
      </c>
      <c r="U712" s="101" t="str">
        <f t="shared" si="45"/>
        <v>NO</v>
      </c>
      <c r="V712" s="75" t="str">
        <f t="shared" si="46"/>
        <v>NO</v>
      </c>
      <c r="W712" s="75" t="str">
        <f t="shared" si="47"/>
        <v>NO</v>
      </c>
      <c r="X712" s="107"/>
      <c r="Y712" s="76"/>
      <c r="Z712" s="77"/>
    </row>
    <row r="713" spans="1:26" x14ac:dyDescent="0.3">
      <c r="A713" s="47">
        <v>893</v>
      </c>
      <c r="B713" s="73" t="s">
        <v>76</v>
      </c>
      <c r="C713" s="125" t="s">
        <v>883</v>
      </c>
      <c r="D713" s="73" t="s">
        <v>73</v>
      </c>
      <c r="E713" s="73" t="s">
        <v>81</v>
      </c>
      <c r="F713" s="73" t="s">
        <v>81</v>
      </c>
      <c r="G713" s="89" t="s">
        <v>986</v>
      </c>
      <c r="H713" s="94" t="s">
        <v>73</v>
      </c>
      <c r="I713" s="82" t="s">
        <v>72</v>
      </c>
      <c r="J713" s="74" t="s">
        <v>989</v>
      </c>
      <c r="K713" s="74" t="s">
        <v>989</v>
      </c>
      <c r="L713" s="94" t="str">
        <f t="shared" si="44"/>
        <v>Non Lead</v>
      </c>
      <c r="M713" s="110"/>
      <c r="N713" s="82"/>
      <c r="O713" s="82"/>
      <c r="P713" s="82"/>
      <c r="Q713" s="81"/>
      <c r="R713" s="82"/>
      <c r="S713" s="113" t="str">
        <f>IF(OR(B713="",$C$3="",$G$3=""),"ERROR",IF(AND(B713='Dropdown Answer Key'!$B$12,OR(E713="Lead",E713="U, May have L",E713="COM",E713="")),"Lead",IF(AND(B713='Dropdown Answer Key'!$B$12,OR(AND(E713="GALV",H713="Y"),AND(E713="GALV",H713="UN"),AND(E713="GALV",H713=""))),"GRR",IF(AND(B713='Dropdown Answer Key'!$B$12,E713="Unknown"),"Unknown SL",IF(AND(B713='Dropdown Answer Key'!$B$13,OR(F713="Lead",F713="U, May have L",F713="COM",F713="")),"Lead",IF(AND(B713='Dropdown Answer Key'!$B$13,OR(AND(F713="GALV",H713="Y"),AND(F713="GALV",H713="UN"),AND(F713="GALV",H713=""))),"GRR",IF(AND(B713='Dropdown Answer Key'!$B$13,F713="Unknown"),"Unknown SL",IF(AND(B713='Dropdown Answer Key'!$B$14,OR(E713="Lead",E713="U, May have L",E713="COM",E713="")),"Lead",IF(AND(B713='Dropdown Answer Key'!$B$14,OR(F713="Lead",F713="U, May have L",F713="COM",F713="")),"Lead",IF(AND(B713='Dropdown Answer Key'!$B$14,OR(AND(E713="GALV",H713="Y"),AND(E713="GALV",H713="UN"),AND(E713="GALV",H713=""),AND(F713="GALV",H713="Y"),AND(F713="GALV",H713="UN"),AND(F713="GALV",H713=""),AND(F713="GALV",I713="Y"),AND(F713="GALV",I713="UN"),AND(F713="GALV",I713=""))),"GRR",IF(AND(B713='Dropdown Answer Key'!$B$14,OR(E713="Unknown",F713="Unknown")),"Unknown SL","Non Lead")))))))))))</f>
        <v>Non Lead</v>
      </c>
      <c r="T713" s="114" t="str">
        <f>IF(OR(M713="",Q713="",S713="ERROR"),"BLANK",IF((AND(M713='Dropdown Answer Key'!$B$25,OR('Service Line Inventory'!S713="Lead",S713="Unknown SL"))),"Tier 1",IF(AND('Service Line Inventory'!M713='Dropdown Answer Key'!$B$26,OR('Service Line Inventory'!S713="Lead",S713="Unknown SL")),"Tier 2",IF(AND('Service Line Inventory'!M713='Dropdown Answer Key'!$B$27,OR('Service Line Inventory'!S713="Lead",S713="Unknown SL")),"Tier 2",IF('Service Line Inventory'!S713="GRR","Tier 3",IF((AND('Service Line Inventory'!M713='Dropdown Answer Key'!$B$25,'Service Line Inventory'!Q713='Dropdown Answer Key'!$M$25,O713='Dropdown Answer Key'!$G$27,'Service Line Inventory'!P713='Dropdown Answer Key'!$J$27,S713="Non Lead")),"Tier 4",IF((AND('Service Line Inventory'!M713='Dropdown Answer Key'!$B$25,'Service Line Inventory'!Q713='Dropdown Answer Key'!$M$25,O713='Dropdown Answer Key'!$G$27,S713="Non Lead")),"Tier 4",IF((AND('Service Line Inventory'!M713='Dropdown Answer Key'!$B$25,'Service Line Inventory'!Q713='Dropdown Answer Key'!$M$25,'Service Line Inventory'!P713='Dropdown Answer Key'!$J$27,S713="Non Lead")),"Tier 4","Tier 5"))))))))</f>
        <v>BLANK</v>
      </c>
      <c r="U713" s="115" t="str">
        <f t="shared" si="45"/>
        <v>NO</v>
      </c>
      <c r="V713" s="114" t="str">
        <f t="shared" si="46"/>
        <v>NO</v>
      </c>
      <c r="W713" s="114" t="str">
        <f t="shared" si="47"/>
        <v>NO</v>
      </c>
      <c r="X713" s="108"/>
      <c r="Y713" s="97"/>
      <c r="Z713" s="77"/>
    </row>
    <row r="714" spans="1:26" x14ac:dyDescent="0.3">
      <c r="A714" s="47">
        <v>894</v>
      </c>
      <c r="B714" s="73" t="s">
        <v>76</v>
      </c>
      <c r="C714" s="125" t="s">
        <v>884</v>
      </c>
      <c r="D714" s="73" t="s">
        <v>73</v>
      </c>
      <c r="E714" s="73" t="s">
        <v>81</v>
      </c>
      <c r="F714" s="73" t="s">
        <v>81</v>
      </c>
      <c r="G714" s="89" t="s">
        <v>986</v>
      </c>
      <c r="H714" s="94" t="s">
        <v>73</v>
      </c>
      <c r="I714" s="82" t="s">
        <v>72</v>
      </c>
      <c r="J714" s="74" t="s">
        <v>989</v>
      </c>
      <c r="K714" s="74" t="s">
        <v>989</v>
      </c>
      <c r="L714" s="93" t="str">
        <f t="shared" si="44"/>
        <v>Non Lead</v>
      </c>
      <c r="M714" s="109"/>
      <c r="N714" s="73"/>
      <c r="O714" s="73"/>
      <c r="P714" s="73"/>
      <c r="Q714" s="72"/>
      <c r="R714" s="73"/>
      <c r="S714" s="98" t="str">
        <f>IF(OR(B714="",$C$3="",$G$3=""),"ERROR",IF(AND(B714='Dropdown Answer Key'!$B$12,OR(E714="Lead",E714="U, May have L",E714="COM",E714="")),"Lead",IF(AND(B714='Dropdown Answer Key'!$B$12,OR(AND(E714="GALV",H714="Y"),AND(E714="GALV",H714="UN"),AND(E714="GALV",H714=""))),"GRR",IF(AND(B714='Dropdown Answer Key'!$B$12,E714="Unknown"),"Unknown SL",IF(AND(B714='Dropdown Answer Key'!$B$13,OR(F714="Lead",F714="U, May have L",F714="COM",F714="")),"Lead",IF(AND(B714='Dropdown Answer Key'!$B$13,OR(AND(F714="GALV",H714="Y"),AND(F714="GALV",H714="UN"),AND(F714="GALV",H714=""))),"GRR",IF(AND(B714='Dropdown Answer Key'!$B$13,F714="Unknown"),"Unknown SL",IF(AND(B714='Dropdown Answer Key'!$B$14,OR(E714="Lead",E714="U, May have L",E714="COM",E714="")),"Lead",IF(AND(B714='Dropdown Answer Key'!$B$14,OR(F714="Lead",F714="U, May have L",F714="COM",F714="")),"Lead",IF(AND(B714='Dropdown Answer Key'!$B$14,OR(AND(E714="GALV",H714="Y"),AND(E714="GALV",H714="UN"),AND(E714="GALV",H714=""),AND(F714="GALV",H714="Y"),AND(F714="GALV",H714="UN"),AND(F714="GALV",H714=""),AND(F714="GALV",I714="Y"),AND(F714="GALV",I714="UN"),AND(F714="GALV",I714=""))),"GRR",IF(AND(B714='Dropdown Answer Key'!$B$14,OR(E714="Unknown",F714="Unknown")),"Unknown SL","Non Lead")))))))))))</f>
        <v>Non Lead</v>
      </c>
      <c r="T714" s="75" t="str">
        <f>IF(OR(M714="",Q714="",S714="ERROR"),"BLANK",IF((AND(M714='Dropdown Answer Key'!$B$25,OR('Service Line Inventory'!S714="Lead",S714="Unknown SL"))),"Tier 1",IF(AND('Service Line Inventory'!M714='Dropdown Answer Key'!$B$26,OR('Service Line Inventory'!S714="Lead",S714="Unknown SL")),"Tier 2",IF(AND('Service Line Inventory'!M714='Dropdown Answer Key'!$B$27,OR('Service Line Inventory'!S714="Lead",S714="Unknown SL")),"Tier 2",IF('Service Line Inventory'!S714="GRR","Tier 3",IF((AND('Service Line Inventory'!M714='Dropdown Answer Key'!$B$25,'Service Line Inventory'!Q714='Dropdown Answer Key'!$M$25,O714='Dropdown Answer Key'!$G$27,'Service Line Inventory'!P714='Dropdown Answer Key'!$J$27,S714="Non Lead")),"Tier 4",IF((AND('Service Line Inventory'!M714='Dropdown Answer Key'!$B$25,'Service Line Inventory'!Q714='Dropdown Answer Key'!$M$25,O714='Dropdown Answer Key'!$G$27,S714="Non Lead")),"Tier 4",IF((AND('Service Line Inventory'!M714='Dropdown Answer Key'!$B$25,'Service Line Inventory'!Q714='Dropdown Answer Key'!$M$25,'Service Line Inventory'!P714='Dropdown Answer Key'!$J$27,S714="Non Lead")),"Tier 4","Tier 5"))))))))</f>
        <v>BLANK</v>
      </c>
      <c r="U714" s="101" t="str">
        <f t="shared" si="45"/>
        <v>NO</v>
      </c>
      <c r="V714" s="75" t="str">
        <f t="shared" si="46"/>
        <v>NO</v>
      </c>
      <c r="W714" s="75" t="str">
        <f t="shared" si="47"/>
        <v>NO</v>
      </c>
      <c r="X714" s="107"/>
      <c r="Y714" s="76"/>
      <c r="Z714" s="77"/>
    </row>
    <row r="715" spans="1:26" x14ac:dyDescent="0.3">
      <c r="A715" s="47">
        <v>895</v>
      </c>
      <c r="B715" s="73" t="s">
        <v>76</v>
      </c>
      <c r="C715" s="125" t="s">
        <v>885</v>
      </c>
      <c r="D715" s="73" t="s">
        <v>73</v>
      </c>
      <c r="E715" s="73" t="s">
        <v>81</v>
      </c>
      <c r="F715" s="73" t="s">
        <v>81</v>
      </c>
      <c r="G715" s="89" t="s">
        <v>986</v>
      </c>
      <c r="H715" s="94" t="s">
        <v>73</v>
      </c>
      <c r="I715" s="82" t="s">
        <v>72</v>
      </c>
      <c r="J715" s="74" t="s">
        <v>989</v>
      </c>
      <c r="K715" s="74" t="s">
        <v>989</v>
      </c>
      <c r="L715" s="94" t="str">
        <f t="shared" si="44"/>
        <v>Non Lead</v>
      </c>
      <c r="M715" s="110"/>
      <c r="N715" s="82"/>
      <c r="O715" s="82"/>
      <c r="P715" s="82"/>
      <c r="Q715" s="81"/>
      <c r="R715" s="82"/>
      <c r="S715" s="113" t="str">
        <f>IF(OR(B715="",$C$3="",$G$3=""),"ERROR",IF(AND(B715='Dropdown Answer Key'!$B$12,OR(E715="Lead",E715="U, May have L",E715="COM",E715="")),"Lead",IF(AND(B715='Dropdown Answer Key'!$B$12,OR(AND(E715="GALV",H715="Y"),AND(E715="GALV",H715="UN"),AND(E715="GALV",H715=""))),"GRR",IF(AND(B715='Dropdown Answer Key'!$B$12,E715="Unknown"),"Unknown SL",IF(AND(B715='Dropdown Answer Key'!$B$13,OR(F715="Lead",F715="U, May have L",F715="COM",F715="")),"Lead",IF(AND(B715='Dropdown Answer Key'!$B$13,OR(AND(F715="GALV",H715="Y"),AND(F715="GALV",H715="UN"),AND(F715="GALV",H715=""))),"GRR",IF(AND(B715='Dropdown Answer Key'!$B$13,F715="Unknown"),"Unknown SL",IF(AND(B715='Dropdown Answer Key'!$B$14,OR(E715="Lead",E715="U, May have L",E715="COM",E715="")),"Lead",IF(AND(B715='Dropdown Answer Key'!$B$14,OR(F715="Lead",F715="U, May have L",F715="COM",F715="")),"Lead",IF(AND(B715='Dropdown Answer Key'!$B$14,OR(AND(E715="GALV",H715="Y"),AND(E715="GALV",H715="UN"),AND(E715="GALV",H715=""),AND(F715="GALV",H715="Y"),AND(F715="GALV",H715="UN"),AND(F715="GALV",H715=""),AND(F715="GALV",I715="Y"),AND(F715="GALV",I715="UN"),AND(F715="GALV",I715=""))),"GRR",IF(AND(B715='Dropdown Answer Key'!$B$14,OR(E715="Unknown",F715="Unknown")),"Unknown SL","Non Lead")))))))))))</f>
        <v>Non Lead</v>
      </c>
      <c r="T715" s="114" t="str">
        <f>IF(OR(M715="",Q715="",S715="ERROR"),"BLANK",IF((AND(M715='Dropdown Answer Key'!$B$25,OR('Service Line Inventory'!S715="Lead",S715="Unknown SL"))),"Tier 1",IF(AND('Service Line Inventory'!M715='Dropdown Answer Key'!$B$26,OR('Service Line Inventory'!S715="Lead",S715="Unknown SL")),"Tier 2",IF(AND('Service Line Inventory'!M715='Dropdown Answer Key'!$B$27,OR('Service Line Inventory'!S715="Lead",S715="Unknown SL")),"Tier 2",IF('Service Line Inventory'!S715="GRR","Tier 3",IF((AND('Service Line Inventory'!M715='Dropdown Answer Key'!$B$25,'Service Line Inventory'!Q715='Dropdown Answer Key'!$M$25,O715='Dropdown Answer Key'!$G$27,'Service Line Inventory'!P715='Dropdown Answer Key'!$J$27,S715="Non Lead")),"Tier 4",IF((AND('Service Line Inventory'!M715='Dropdown Answer Key'!$B$25,'Service Line Inventory'!Q715='Dropdown Answer Key'!$M$25,O715='Dropdown Answer Key'!$G$27,S715="Non Lead")),"Tier 4",IF((AND('Service Line Inventory'!M715='Dropdown Answer Key'!$B$25,'Service Line Inventory'!Q715='Dropdown Answer Key'!$M$25,'Service Line Inventory'!P715='Dropdown Answer Key'!$J$27,S715="Non Lead")),"Tier 4","Tier 5"))))))))</f>
        <v>BLANK</v>
      </c>
      <c r="U715" s="115" t="str">
        <f t="shared" si="45"/>
        <v>NO</v>
      </c>
      <c r="V715" s="114" t="str">
        <f t="shared" si="46"/>
        <v>NO</v>
      </c>
      <c r="W715" s="114" t="str">
        <f t="shared" si="47"/>
        <v>NO</v>
      </c>
      <c r="X715" s="108"/>
      <c r="Y715" s="97"/>
      <c r="Z715" s="77"/>
    </row>
    <row r="716" spans="1:26" x14ac:dyDescent="0.3">
      <c r="A716" s="47">
        <v>896</v>
      </c>
      <c r="B716" s="73" t="s">
        <v>76</v>
      </c>
      <c r="C716" s="125" t="s">
        <v>886</v>
      </c>
      <c r="D716" s="73" t="s">
        <v>73</v>
      </c>
      <c r="E716" s="73" t="s">
        <v>81</v>
      </c>
      <c r="F716" s="73" t="s">
        <v>81</v>
      </c>
      <c r="G716" s="89" t="s">
        <v>986</v>
      </c>
      <c r="H716" s="94" t="s">
        <v>73</v>
      </c>
      <c r="I716" s="82" t="s">
        <v>72</v>
      </c>
      <c r="J716" s="74" t="s">
        <v>989</v>
      </c>
      <c r="K716" s="74" t="s">
        <v>989</v>
      </c>
      <c r="L716" s="93" t="str">
        <f t="shared" si="44"/>
        <v>Non Lead</v>
      </c>
      <c r="M716" s="109"/>
      <c r="N716" s="73"/>
      <c r="O716" s="73"/>
      <c r="P716" s="73"/>
      <c r="Q716" s="72"/>
      <c r="R716" s="73"/>
      <c r="S716" s="98" t="str">
        <f>IF(OR(B716="",$C$3="",$G$3=""),"ERROR",IF(AND(B716='Dropdown Answer Key'!$B$12,OR(E716="Lead",E716="U, May have L",E716="COM",E716="")),"Lead",IF(AND(B716='Dropdown Answer Key'!$B$12,OR(AND(E716="GALV",H716="Y"),AND(E716="GALV",H716="UN"),AND(E716="GALV",H716=""))),"GRR",IF(AND(B716='Dropdown Answer Key'!$B$12,E716="Unknown"),"Unknown SL",IF(AND(B716='Dropdown Answer Key'!$B$13,OR(F716="Lead",F716="U, May have L",F716="COM",F716="")),"Lead",IF(AND(B716='Dropdown Answer Key'!$B$13,OR(AND(F716="GALV",H716="Y"),AND(F716="GALV",H716="UN"),AND(F716="GALV",H716=""))),"GRR",IF(AND(B716='Dropdown Answer Key'!$B$13,F716="Unknown"),"Unknown SL",IF(AND(B716='Dropdown Answer Key'!$B$14,OR(E716="Lead",E716="U, May have L",E716="COM",E716="")),"Lead",IF(AND(B716='Dropdown Answer Key'!$B$14,OR(F716="Lead",F716="U, May have L",F716="COM",F716="")),"Lead",IF(AND(B716='Dropdown Answer Key'!$B$14,OR(AND(E716="GALV",H716="Y"),AND(E716="GALV",H716="UN"),AND(E716="GALV",H716=""),AND(F716="GALV",H716="Y"),AND(F716="GALV",H716="UN"),AND(F716="GALV",H716=""),AND(F716="GALV",I716="Y"),AND(F716="GALV",I716="UN"),AND(F716="GALV",I716=""))),"GRR",IF(AND(B716='Dropdown Answer Key'!$B$14,OR(E716="Unknown",F716="Unknown")),"Unknown SL","Non Lead")))))))))))</f>
        <v>Non Lead</v>
      </c>
      <c r="T716" s="75" t="str">
        <f>IF(OR(M716="",Q716="",S716="ERROR"),"BLANK",IF((AND(M716='Dropdown Answer Key'!$B$25,OR('Service Line Inventory'!S716="Lead",S716="Unknown SL"))),"Tier 1",IF(AND('Service Line Inventory'!M716='Dropdown Answer Key'!$B$26,OR('Service Line Inventory'!S716="Lead",S716="Unknown SL")),"Tier 2",IF(AND('Service Line Inventory'!M716='Dropdown Answer Key'!$B$27,OR('Service Line Inventory'!S716="Lead",S716="Unknown SL")),"Tier 2",IF('Service Line Inventory'!S716="GRR","Tier 3",IF((AND('Service Line Inventory'!M716='Dropdown Answer Key'!$B$25,'Service Line Inventory'!Q716='Dropdown Answer Key'!$M$25,O716='Dropdown Answer Key'!$G$27,'Service Line Inventory'!P716='Dropdown Answer Key'!$J$27,S716="Non Lead")),"Tier 4",IF((AND('Service Line Inventory'!M716='Dropdown Answer Key'!$B$25,'Service Line Inventory'!Q716='Dropdown Answer Key'!$M$25,O716='Dropdown Answer Key'!$G$27,S716="Non Lead")),"Tier 4",IF((AND('Service Line Inventory'!M716='Dropdown Answer Key'!$B$25,'Service Line Inventory'!Q716='Dropdown Answer Key'!$M$25,'Service Line Inventory'!P716='Dropdown Answer Key'!$J$27,S716="Non Lead")),"Tier 4","Tier 5"))))))))</f>
        <v>BLANK</v>
      </c>
      <c r="U716" s="101" t="str">
        <f t="shared" si="45"/>
        <v>NO</v>
      </c>
      <c r="V716" s="75" t="str">
        <f t="shared" si="46"/>
        <v>NO</v>
      </c>
      <c r="W716" s="75" t="str">
        <f t="shared" si="47"/>
        <v>NO</v>
      </c>
      <c r="X716" s="107"/>
      <c r="Y716" s="76"/>
      <c r="Z716" s="77"/>
    </row>
    <row r="717" spans="1:26" x14ac:dyDescent="0.3">
      <c r="A717" s="47">
        <v>897</v>
      </c>
      <c r="B717" s="73" t="s">
        <v>76</v>
      </c>
      <c r="C717" s="125" t="s">
        <v>887</v>
      </c>
      <c r="D717" s="73" t="s">
        <v>73</v>
      </c>
      <c r="E717" s="73" t="s">
        <v>81</v>
      </c>
      <c r="F717" s="73" t="s">
        <v>81</v>
      </c>
      <c r="G717" s="89" t="s">
        <v>986</v>
      </c>
      <c r="H717" s="94" t="s">
        <v>73</v>
      </c>
      <c r="I717" s="82" t="s">
        <v>72</v>
      </c>
      <c r="J717" s="74" t="s">
        <v>989</v>
      </c>
      <c r="K717" s="74" t="s">
        <v>989</v>
      </c>
      <c r="L717" s="94" t="str">
        <f t="shared" si="44"/>
        <v>Non Lead</v>
      </c>
      <c r="M717" s="110"/>
      <c r="N717" s="82"/>
      <c r="O717" s="82"/>
      <c r="P717" s="82"/>
      <c r="Q717" s="81"/>
      <c r="R717" s="82"/>
      <c r="S717" s="113" t="str">
        <f>IF(OR(B717="",$C$3="",$G$3=""),"ERROR",IF(AND(B717='Dropdown Answer Key'!$B$12,OR(E717="Lead",E717="U, May have L",E717="COM",E717="")),"Lead",IF(AND(B717='Dropdown Answer Key'!$B$12,OR(AND(E717="GALV",H717="Y"),AND(E717="GALV",H717="UN"),AND(E717="GALV",H717=""))),"GRR",IF(AND(B717='Dropdown Answer Key'!$B$12,E717="Unknown"),"Unknown SL",IF(AND(B717='Dropdown Answer Key'!$B$13,OR(F717="Lead",F717="U, May have L",F717="COM",F717="")),"Lead",IF(AND(B717='Dropdown Answer Key'!$B$13,OR(AND(F717="GALV",H717="Y"),AND(F717="GALV",H717="UN"),AND(F717="GALV",H717=""))),"GRR",IF(AND(B717='Dropdown Answer Key'!$B$13,F717="Unknown"),"Unknown SL",IF(AND(B717='Dropdown Answer Key'!$B$14,OR(E717="Lead",E717="U, May have L",E717="COM",E717="")),"Lead",IF(AND(B717='Dropdown Answer Key'!$B$14,OR(F717="Lead",F717="U, May have L",F717="COM",F717="")),"Lead",IF(AND(B717='Dropdown Answer Key'!$B$14,OR(AND(E717="GALV",H717="Y"),AND(E717="GALV",H717="UN"),AND(E717="GALV",H717=""),AND(F717="GALV",H717="Y"),AND(F717="GALV",H717="UN"),AND(F717="GALV",H717=""),AND(F717="GALV",I717="Y"),AND(F717="GALV",I717="UN"),AND(F717="GALV",I717=""))),"GRR",IF(AND(B717='Dropdown Answer Key'!$B$14,OR(E717="Unknown",F717="Unknown")),"Unknown SL","Non Lead")))))))))))</f>
        <v>Non Lead</v>
      </c>
      <c r="T717" s="114" t="str">
        <f>IF(OR(M717="",Q717="",S717="ERROR"),"BLANK",IF((AND(M717='Dropdown Answer Key'!$B$25,OR('Service Line Inventory'!S717="Lead",S717="Unknown SL"))),"Tier 1",IF(AND('Service Line Inventory'!M717='Dropdown Answer Key'!$B$26,OR('Service Line Inventory'!S717="Lead",S717="Unknown SL")),"Tier 2",IF(AND('Service Line Inventory'!M717='Dropdown Answer Key'!$B$27,OR('Service Line Inventory'!S717="Lead",S717="Unknown SL")),"Tier 2",IF('Service Line Inventory'!S717="GRR","Tier 3",IF((AND('Service Line Inventory'!M717='Dropdown Answer Key'!$B$25,'Service Line Inventory'!Q717='Dropdown Answer Key'!$M$25,O717='Dropdown Answer Key'!$G$27,'Service Line Inventory'!P717='Dropdown Answer Key'!$J$27,S717="Non Lead")),"Tier 4",IF((AND('Service Line Inventory'!M717='Dropdown Answer Key'!$B$25,'Service Line Inventory'!Q717='Dropdown Answer Key'!$M$25,O717='Dropdown Answer Key'!$G$27,S717="Non Lead")),"Tier 4",IF((AND('Service Line Inventory'!M717='Dropdown Answer Key'!$B$25,'Service Line Inventory'!Q717='Dropdown Answer Key'!$M$25,'Service Line Inventory'!P717='Dropdown Answer Key'!$J$27,S717="Non Lead")),"Tier 4","Tier 5"))))))))</f>
        <v>BLANK</v>
      </c>
      <c r="U717" s="115" t="str">
        <f t="shared" si="45"/>
        <v>NO</v>
      </c>
      <c r="V717" s="114" t="str">
        <f t="shared" si="46"/>
        <v>NO</v>
      </c>
      <c r="W717" s="114" t="str">
        <f t="shared" si="47"/>
        <v>NO</v>
      </c>
      <c r="X717" s="108"/>
      <c r="Y717" s="97"/>
      <c r="Z717" s="77"/>
    </row>
    <row r="718" spans="1:26" x14ac:dyDescent="0.3">
      <c r="A718" s="47">
        <v>898</v>
      </c>
      <c r="B718" s="73" t="s">
        <v>76</v>
      </c>
      <c r="C718" s="125" t="s">
        <v>888</v>
      </c>
      <c r="D718" s="73" t="s">
        <v>73</v>
      </c>
      <c r="E718" s="73" t="s">
        <v>81</v>
      </c>
      <c r="F718" s="73" t="s">
        <v>81</v>
      </c>
      <c r="G718" s="89" t="s">
        <v>986</v>
      </c>
      <c r="H718" s="94" t="s">
        <v>73</v>
      </c>
      <c r="I718" s="82" t="s">
        <v>72</v>
      </c>
      <c r="J718" s="74" t="s">
        <v>989</v>
      </c>
      <c r="K718" s="74" t="s">
        <v>989</v>
      </c>
      <c r="L718" s="93" t="str">
        <f t="shared" si="44"/>
        <v>Non Lead</v>
      </c>
      <c r="M718" s="109"/>
      <c r="N718" s="73"/>
      <c r="O718" s="73"/>
      <c r="P718" s="73"/>
      <c r="Q718" s="72"/>
      <c r="R718" s="73"/>
      <c r="S718" s="98" t="str">
        <f>IF(OR(B718="",$C$3="",$G$3=""),"ERROR",IF(AND(B718='Dropdown Answer Key'!$B$12,OR(E718="Lead",E718="U, May have L",E718="COM",E718="")),"Lead",IF(AND(B718='Dropdown Answer Key'!$B$12,OR(AND(E718="GALV",H718="Y"),AND(E718="GALV",H718="UN"),AND(E718="GALV",H718=""))),"GRR",IF(AND(B718='Dropdown Answer Key'!$B$12,E718="Unknown"),"Unknown SL",IF(AND(B718='Dropdown Answer Key'!$B$13,OR(F718="Lead",F718="U, May have L",F718="COM",F718="")),"Lead",IF(AND(B718='Dropdown Answer Key'!$B$13,OR(AND(F718="GALV",H718="Y"),AND(F718="GALV",H718="UN"),AND(F718="GALV",H718=""))),"GRR",IF(AND(B718='Dropdown Answer Key'!$B$13,F718="Unknown"),"Unknown SL",IF(AND(B718='Dropdown Answer Key'!$B$14,OR(E718="Lead",E718="U, May have L",E718="COM",E718="")),"Lead",IF(AND(B718='Dropdown Answer Key'!$B$14,OR(F718="Lead",F718="U, May have L",F718="COM",F718="")),"Lead",IF(AND(B718='Dropdown Answer Key'!$B$14,OR(AND(E718="GALV",H718="Y"),AND(E718="GALV",H718="UN"),AND(E718="GALV",H718=""),AND(F718="GALV",H718="Y"),AND(F718="GALV",H718="UN"),AND(F718="GALV",H718=""),AND(F718="GALV",I718="Y"),AND(F718="GALV",I718="UN"),AND(F718="GALV",I718=""))),"GRR",IF(AND(B718='Dropdown Answer Key'!$B$14,OR(E718="Unknown",F718="Unknown")),"Unknown SL","Non Lead")))))))))))</f>
        <v>Non Lead</v>
      </c>
      <c r="T718" s="75" t="str">
        <f>IF(OR(M718="",Q718="",S718="ERROR"),"BLANK",IF((AND(M718='Dropdown Answer Key'!$B$25,OR('Service Line Inventory'!S718="Lead",S718="Unknown SL"))),"Tier 1",IF(AND('Service Line Inventory'!M718='Dropdown Answer Key'!$B$26,OR('Service Line Inventory'!S718="Lead",S718="Unknown SL")),"Tier 2",IF(AND('Service Line Inventory'!M718='Dropdown Answer Key'!$B$27,OR('Service Line Inventory'!S718="Lead",S718="Unknown SL")),"Tier 2",IF('Service Line Inventory'!S718="GRR","Tier 3",IF((AND('Service Line Inventory'!M718='Dropdown Answer Key'!$B$25,'Service Line Inventory'!Q718='Dropdown Answer Key'!$M$25,O718='Dropdown Answer Key'!$G$27,'Service Line Inventory'!P718='Dropdown Answer Key'!$J$27,S718="Non Lead")),"Tier 4",IF((AND('Service Line Inventory'!M718='Dropdown Answer Key'!$B$25,'Service Line Inventory'!Q718='Dropdown Answer Key'!$M$25,O718='Dropdown Answer Key'!$G$27,S718="Non Lead")),"Tier 4",IF((AND('Service Line Inventory'!M718='Dropdown Answer Key'!$B$25,'Service Line Inventory'!Q718='Dropdown Answer Key'!$M$25,'Service Line Inventory'!P718='Dropdown Answer Key'!$J$27,S718="Non Lead")),"Tier 4","Tier 5"))))))))</f>
        <v>BLANK</v>
      </c>
      <c r="U718" s="101" t="str">
        <f t="shared" si="45"/>
        <v>NO</v>
      </c>
      <c r="V718" s="75" t="str">
        <f t="shared" si="46"/>
        <v>NO</v>
      </c>
      <c r="W718" s="75" t="str">
        <f t="shared" si="47"/>
        <v>NO</v>
      </c>
      <c r="X718" s="107"/>
      <c r="Y718" s="76"/>
      <c r="Z718" s="77"/>
    </row>
    <row r="719" spans="1:26" x14ac:dyDescent="0.3">
      <c r="A719" s="47">
        <v>900</v>
      </c>
      <c r="B719" s="73" t="s">
        <v>76</v>
      </c>
      <c r="C719" s="125" t="s">
        <v>889</v>
      </c>
      <c r="D719" s="73" t="s">
        <v>73</v>
      </c>
      <c r="E719" s="73" t="s">
        <v>81</v>
      </c>
      <c r="F719" s="73" t="s">
        <v>81</v>
      </c>
      <c r="G719" s="89" t="s">
        <v>986</v>
      </c>
      <c r="H719" s="94" t="s">
        <v>73</v>
      </c>
      <c r="I719" s="82" t="s">
        <v>72</v>
      </c>
      <c r="J719" s="74" t="s">
        <v>989</v>
      </c>
      <c r="K719" s="74" t="s">
        <v>989</v>
      </c>
      <c r="L719" s="94" t="str">
        <f t="shared" si="44"/>
        <v>Non Lead</v>
      </c>
      <c r="M719" s="110"/>
      <c r="N719" s="82"/>
      <c r="O719" s="82"/>
      <c r="P719" s="82"/>
      <c r="Q719" s="81"/>
      <c r="R719" s="82"/>
      <c r="S719" s="113" t="str">
        <f>IF(OR(B719="",$C$3="",$G$3=""),"ERROR",IF(AND(B719='Dropdown Answer Key'!$B$12,OR(E719="Lead",E719="U, May have L",E719="COM",E719="")),"Lead",IF(AND(B719='Dropdown Answer Key'!$B$12,OR(AND(E719="GALV",H719="Y"),AND(E719="GALV",H719="UN"),AND(E719="GALV",H719=""))),"GRR",IF(AND(B719='Dropdown Answer Key'!$B$12,E719="Unknown"),"Unknown SL",IF(AND(B719='Dropdown Answer Key'!$B$13,OR(F719="Lead",F719="U, May have L",F719="COM",F719="")),"Lead",IF(AND(B719='Dropdown Answer Key'!$B$13,OR(AND(F719="GALV",H719="Y"),AND(F719="GALV",H719="UN"),AND(F719="GALV",H719=""))),"GRR",IF(AND(B719='Dropdown Answer Key'!$B$13,F719="Unknown"),"Unknown SL",IF(AND(B719='Dropdown Answer Key'!$B$14,OR(E719="Lead",E719="U, May have L",E719="COM",E719="")),"Lead",IF(AND(B719='Dropdown Answer Key'!$B$14,OR(F719="Lead",F719="U, May have L",F719="COM",F719="")),"Lead",IF(AND(B719='Dropdown Answer Key'!$B$14,OR(AND(E719="GALV",H719="Y"),AND(E719="GALV",H719="UN"),AND(E719="GALV",H719=""),AND(F719="GALV",H719="Y"),AND(F719="GALV",H719="UN"),AND(F719="GALV",H719=""),AND(F719="GALV",I719="Y"),AND(F719="GALV",I719="UN"),AND(F719="GALV",I719=""))),"GRR",IF(AND(B719='Dropdown Answer Key'!$B$14,OR(E719="Unknown",F719="Unknown")),"Unknown SL","Non Lead")))))))))))</f>
        <v>Non Lead</v>
      </c>
      <c r="T719" s="114" t="str">
        <f>IF(OR(M719="",Q719="",S719="ERROR"),"BLANK",IF((AND(M719='Dropdown Answer Key'!$B$25,OR('Service Line Inventory'!S719="Lead",S719="Unknown SL"))),"Tier 1",IF(AND('Service Line Inventory'!M719='Dropdown Answer Key'!$B$26,OR('Service Line Inventory'!S719="Lead",S719="Unknown SL")),"Tier 2",IF(AND('Service Line Inventory'!M719='Dropdown Answer Key'!$B$27,OR('Service Line Inventory'!S719="Lead",S719="Unknown SL")),"Tier 2",IF('Service Line Inventory'!S719="GRR","Tier 3",IF((AND('Service Line Inventory'!M719='Dropdown Answer Key'!$B$25,'Service Line Inventory'!Q719='Dropdown Answer Key'!$M$25,O719='Dropdown Answer Key'!$G$27,'Service Line Inventory'!P719='Dropdown Answer Key'!$J$27,S719="Non Lead")),"Tier 4",IF((AND('Service Line Inventory'!M719='Dropdown Answer Key'!$B$25,'Service Line Inventory'!Q719='Dropdown Answer Key'!$M$25,O719='Dropdown Answer Key'!$G$27,S719="Non Lead")),"Tier 4",IF((AND('Service Line Inventory'!M719='Dropdown Answer Key'!$B$25,'Service Line Inventory'!Q719='Dropdown Answer Key'!$M$25,'Service Line Inventory'!P719='Dropdown Answer Key'!$J$27,S719="Non Lead")),"Tier 4","Tier 5"))))))))</f>
        <v>BLANK</v>
      </c>
      <c r="U719" s="115" t="str">
        <f t="shared" si="45"/>
        <v>NO</v>
      </c>
      <c r="V719" s="114" t="str">
        <f t="shared" si="46"/>
        <v>NO</v>
      </c>
      <c r="W719" s="114" t="str">
        <f t="shared" si="47"/>
        <v>NO</v>
      </c>
      <c r="X719" s="108"/>
      <c r="Y719" s="97"/>
      <c r="Z719" s="77"/>
    </row>
    <row r="720" spans="1:26" x14ac:dyDescent="0.3">
      <c r="A720" s="47">
        <v>905</v>
      </c>
      <c r="B720" s="73" t="s">
        <v>76</v>
      </c>
      <c r="C720" s="125" t="s">
        <v>890</v>
      </c>
      <c r="D720" s="73" t="s">
        <v>73</v>
      </c>
      <c r="E720" s="73" t="s">
        <v>81</v>
      </c>
      <c r="F720" s="73" t="s">
        <v>81</v>
      </c>
      <c r="G720" s="89" t="s">
        <v>986</v>
      </c>
      <c r="H720" s="94" t="s">
        <v>73</v>
      </c>
      <c r="I720" s="82" t="s">
        <v>72</v>
      </c>
      <c r="J720" s="74" t="s">
        <v>989</v>
      </c>
      <c r="K720" s="74" t="s">
        <v>989</v>
      </c>
      <c r="L720" s="93" t="str">
        <f t="shared" si="44"/>
        <v>Non Lead</v>
      </c>
      <c r="M720" s="109"/>
      <c r="N720" s="73"/>
      <c r="O720" s="73"/>
      <c r="P720" s="73"/>
      <c r="Q720" s="72"/>
      <c r="R720" s="73"/>
      <c r="S720" s="98" t="str">
        <f>IF(OR(B720="",$C$3="",$G$3=""),"ERROR",IF(AND(B720='Dropdown Answer Key'!$B$12,OR(E720="Lead",E720="U, May have L",E720="COM",E720="")),"Lead",IF(AND(B720='Dropdown Answer Key'!$B$12,OR(AND(E720="GALV",H720="Y"),AND(E720="GALV",H720="UN"),AND(E720="GALV",H720=""))),"GRR",IF(AND(B720='Dropdown Answer Key'!$B$12,E720="Unknown"),"Unknown SL",IF(AND(B720='Dropdown Answer Key'!$B$13,OR(F720="Lead",F720="U, May have L",F720="COM",F720="")),"Lead",IF(AND(B720='Dropdown Answer Key'!$B$13,OR(AND(F720="GALV",H720="Y"),AND(F720="GALV",H720="UN"),AND(F720="GALV",H720=""))),"GRR",IF(AND(B720='Dropdown Answer Key'!$B$13,F720="Unknown"),"Unknown SL",IF(AND(B720='Dropdown Answer Key'!$B$14,OR(E720="Lead",E720="U, May have L",E720="COM",E720="")),"Lead",IF(AND(B720='Dropdown Answer Key'!$B$14,OR(F720="Lead",F720="U, May have L",F720="COM",F720="")),"Lead",IF(AND(B720='Dropdown Answer Key'!$B$14,OR(AND(E720="GALV",H720="Y"),AND(E720="GALV",H720="UN"),AND(E720="GALV",H720=""),AND(F720="GALV",H720="Y"),AND(F720="GALV",H720="UN"),AND(F720="GALV",H720=""),AND(F720="GALV",I720="Y"),AND(F720="GALV",I720="UN"),AND(F720="GALV",I720=""))),"GRR",IF(AND(B720='Dropdown Answer Key'!$B$14,OR(E720="Unknown",F720="Unknown")),"Unknown SL","Non Lead")))))))))))</f>
        <v>Non Lead</v>
      </c>
      <c r="T720" s="75" t="str">
        <f>IF(OR(M720="",Q720="",S720="ERROR"),"BLANK",IF((AND(M720='Dropdown Answer Key'!$B$25,OR('Service Line Inventory'!S720="Lead",S720="Unknown SL"))),"Tier 1",IF(AND('Service Line Inventory'!M720='Dropdown Answer Key'!$B$26,OR('Service Line Inventory'!S720="Lead",S720="Unknown SL")),"Tier 2",IF(AND('Service Line Inventory'!M720='Dropdown Answer Key'!$B$27,OR('Service Line Inventory'!S720="Lead",S720="Unknown SL")),"Tier 2",IF('Service Line Inventory'!S720="GRR","Tier 3",IF((AND('Service Line Inventory'!M720='Dropdown Answer Key'!$B$25,'Service Line Inventory'!Q720='Dropdown Answer Key'!$M$25,O720='Dropdown Answer Key'!$G$27,'Service Line Inventory'!P720='Dropdown Answer Key'!$J$27,S720="Non Lead")),"Tier 4",IF((AND('Service Line Inventory'!M720='Dropdown Answer Key'!$B$25,'Service Line Inventory'!Q720='Dropdown Answer Key'!$M$25,O720='Dropdown Answer Key'!$G$27,S720="Non Lead")),"Tier 4",IF((AND('Service Line Inventory'!M720='Dropdown Answer Key'!$B$25,'Service Line Inventory'!Q720='Dropdown Answer Key'!$M$25,'Service Line Inventory'!P720='Dropdown Answer Key'!$J$27,S720="Non Lead")),"Tier 4","Tier 5"))))))))</f>
        <v>BLANK</v>
      </c>
      <c r="U720" s="101" t="str">
        <f t="shared" si="45"/>
        <v>NO</v>
      </c>
      <c r="V720" s="75" t="str">
        <f t="shared" si="46"/>
        <v>NO</v>
      </c>
      <c r="W720" s="75" t="str">
        <f t="shared" si="47"/>
        <v>NO</v>
      </c>
      <c r="X720" s="107"/>
      <c r="Y720" s="76"/>
      <c r="Z720" s="77"/>
    </row>
    <row r="721" spans="1:26" x14ac:dyDescent="0.3">
      <c r="A721" s="47">
        <v>910</v>
      </c>
      <c r="B721" s="73" t="s">
        <v>76</v>
      </c>
      <c r="C721" s="125" t="s">
        <v>891</v>
      </c>
      <c r="D721" s="73" t="s">
        <v>73</v>
      </c>
      <c r="E721" s="73" t="s">
        <v>81</v>
      </c>
      <c r="F721" s="73" t="s">
        <v>81</v>
      </c>
      <c r="G721" s="89" t="s">
        <v>986</v>
      </c>
      <c r="H721" s="94" t="s">
        <v>73</v>
      </c>
      <c r="I721" s="82" t="s">
        <v>72</v>
      </c>
      <c r="J721" s="74" t="s">
        <v>989</v>
      </c>
      <c r="K721" s="74" t="s">
        <v>989</v>
      </c>
      <c r="L721" s="94" t="str">
        <f t="shared" si="44"/>
        <v>Non Lead</v>
      </c>
      <c r="M721" s="110"/>
      <c r="N721" s="82"/>
      <c r="O721" s="82"/>
      <c r="P721" s="82"/>
      <c r="Q721" s="81"/>
      <c r="R721" s="82"/>
      <c r="S721" s="113" t="str">
        <f>IF(OR(B721="",$C$3="",$G$3=""),"ERROR",IF(AND(B721='Dropdown Answer Key'!$B$12,OR(E721="Lead",E721="U, May have L",E721="COM",E721="")),"Lead",IF(AND(B721='Dropdown Answer Key'!$B$12,OR(AND(E721="GALV",H721="Y"),AND(E721="GALV",H721="UN"),AND(E721="GALV",H721=""))),"GRR",IF(AND(B721='Dropdown Answer Key'!$B$12,E721="Unknown"),"Unknown SL",IF(AND(B721='Dropdown Answer Key'!$B$13,OR(F721="Lead",F721="U, May have L",F721="COM",F721="")),"Lead",IF(AND(B721='Dropdown Answer Key'!$B$13,OR(AND(F721="GALV",H721="Y"),AND(F721="GALV",H721="UN"),AND(F721="GALV",H721=""))),"GRR",IF(AND(B721='Dropdown Answer Key'!$B$13,F721="Unknown"),"Unknown SL",IF(AND(B721='Dropdown Answer Key'!$B$14,OR(E721="Lead",E721="U, May have L",E721="COM",E721="")),"Lead",IF(AND(B721='Dropdown Answer Key'!$B$14,OR(F721="Lead",F721="U, May have L",F721="COM",F721="")),"Lead",IF(AND(B721='Dropdown Answer Key'!$B$14,OR(AND(E721="GALV",H721="Y"),AND(E721="GALV",H721="UN"),AND(E721="GALV",H721=""),AND(F721="GALV",H721="Y"),AND(F721="GALV",H721="UN"),AND(F721="GALV",H721=""),AND(F721="GALV",I721="Y"),AND(F721="GALV",I721="UN"),AND(F721="GALV",I721=""))),"GRR",IF(AND(B721='Dropdown Answer Key'!$B$14,OR(E721="Unknown",F721="Unknown")),"Unknown SL","Non Lead")))))))))))</f>
        <v>Non Lead</v>
      </c>
      <c r="T721" s="114" t="str">
        <f>IF(OR(M721="",Q721="",S721="ERROR"),"BLANK",IF((AND(M721='Dropdown Answer Key'!$B$25,OR('Service Line Inventory'!S721="Lead",S721="Unknown SL"))),"Tier 1",IF(AND('Service Line Inventory'!M721='Dropdown Answer Key'!$B$26,OR('Service Line Inventory'!S721="Lead",S721="Unknown SL")),"Tier 2",IF(AND('Service Line Inventory'!M721='Dropdown Answer Key'!$B$27,OR('Service Line Inventory'!S721="Lead",S721="Unknown SL")),"Tier 2",IF('Service Line Inventory'!S721="GRR","Tier 3",IF((AND('Service Line Inventory'!M721='Dropdown Answer Key'!$B$25,'Service Line Inventory'!Q721='Dropdown Answer Key'!$M$25,O721='Dropdown Answer Key'!$G$27,'Service Line Inventory'!P721='Dropdown Answer Key'!$J$27,S721="Non Lead")),"Tier 4",IF((AND('Service Line Inventory'!M721='Dropdown Answer Key'!$B$25,'Service Line Inventory'!Q721='Dropdown Answer Key'!$M$25,O721='Dropdown Answer Key'!$G$27,S721="Non Lead")),"Tier 4",IF((AND('Service Line Inventory'!M721='Dropdown Answer Key'!$B$25,'Service Line Inventory'!Q721='Dropdown Answer Key'!$M$25,'Service Line Inventory'!P721='Dropdown Answer Key'!$J$27,S721="Non Lead")),"Tier 4","Tier 5"))))))))</f>
        <v>BLANK</v>
      </c>
      <c r="U721" s="115" t="str">
        <f t="shared" si="45"/>
        <v>NO</v>
      </c>
      <c r="V721" s="114" t="str">
        <f t="shared" si="46"/>
        <v>NO</v>
      </c>
      <c r="W721" s="114" t="str">
        <f t="shared" si="47"/>
        <v>NO</v>
      </c>
      <c r="X721" s="108"/>
      <c r="Y721" s="97"/>
      <c r="Z721" s="77"/>
    </row>
    <row r="722" spans="1:26" x14ac:dyDescent="0.3">
      <c r="A722" s="47">
        <v>915</v>
      </c>
      <c r="B722" s="73" t="s">
        <v>76</v>
      </c>
      <c r="C722" s="125" t="s">
        <v>892</v>
      </c>
      <c r="D722" s="73" t="s">
        <v>73</v>
      </c>
      <c r="E722" s="73" t="s">
        <v>81</v>
      </c>
      <c r="F722" s="73" t="s">
        <v>81</v>
      </c>
      <c r="G722" s="89" t="s">
        <v>986</v>
      </c>
      <c r="H722" s="94" t="s">
        <v>73</v>
      </c>
      <c r="I722" s="82" t="s">
        <v>72</v>
      </c>
      <c r="J722" s="74" t="s">
        <v>989</v>
      </c>
      <c r="K722" s="74" t="s">
        <v>989</v>
      </c>
      <c r="L722" s="93" t="str">
        <f t="shared" si="44"/>
        <v>Non Lead</v>
      </c>
      <c r="M722" s="109"/>
      <c r="N722" s="73"/>
      <c r="O722" s="73"/>
      <c r="P722" s="73"/>
      <c r="Q722" s="72"/>
      <c r="R722" s="73"/>
      <c r="S722" s="98" t="str">
        <f>IF(OR(B722="",$C$3="",$G$3=""),"ERROR",IF(AND(B722='Dropdown Answer Key'!$B$12,OR(E722="Lead",E722="U, May have L",E722="COM",E722="")),"Lead",IF(AND(B722='Dropdown Answer Key'!$B$12,OR(AND(E722="GALV",H722="Y"),AND(E722="GALV",H722="UN"),AND(E722="GALV",H722=""))),"GRR",IF(AND(B722='Dropdown Answer Key'!$B$12,E722="Unknown"),"Unknown SL",IF(AND(B722='Dropdown Answer Key'!$B$13,OR(F722="Lead",F722="U, May have L",F722="COM",F722="")),"Lead",IF(AND(B722='Dropdown Answer Key'!$B$13,OR(AND(F722="GALV",H722="Y"),AND(F722="GALV",H722="UN"),AND(F722="GALV",H722=""))),"GRR",IF(AND(B722='Dropdown Answer Key'!$B$13,F722="Unknown"),"Unknown SL",IF(AND(B722='Dropdown Answer Key'!$B$14,OR(E722="Lead",E722="U, May have L",E722="COM",E722="")),"Lead",IF(AND(B722='Dropdown Answer Key'!$B$14,OR(F722="Lead",F722="U, May have L",F722="COM",F722="")),"Lead",IF(AND(B722='Dropdown Answer Key'!$B$14,OR(AND(E722="GALV",H722="Y"),AND(E722="GALV",H722="UN"),AND(E722="GALV",H722=""),AND(F722="GALV",H722="Y"),AND(F722="GALV",H722="UN"),AND(F722="GALV",H722=""),AND(F722="GALV",I722="Y"),AND(F722="GALV",I722="UN"),AND(F722="GALV",I722=""))),"GRR",IF(AND(B722='Dropdown Answer Key'!$B$14,OR(E722="Unknown",F722="Unknown")),"Unknown SL","Non Lead")))))))))))</f>
        <v>Non Lead</v>
      </c>
      <c r="T722" s="75" t="str">
        <f>IF(OR(M722="",Q722="",S722="ERROR"),"BLANK",IF((AND(M722='Dropdown Answer Key'!$B$25,OR('Service Line Inventory'!S722="Lead",S722="Unknown SL"))),"Tier 1",IF(AND('Service Line Inventory'!M722='Dropdown Answer Key'!$B$26,OR('Service Line Inventory'!S722="Lead",S722="Unknown SL")),"Tier 2",IF(AND('Service Line Inventory'!M722='Dropdown Answer Key'!$B$27,OR('Service Line Inventory'!S722="Lead",S722="Unknown SL")),"Tier 2",IF('Service Line Inventory'!S722="GRR","Tier 3",IF((AND('Service Line Inventory'!M722='Dropdown Answer Key'!$B$25,'Service Line Inventory'!Q722='Dropdown Answer Key'!$M$25,O722='Dropdown Answer Key'!$G$27,'Service Line Inventory'!P722='Dropdown Answer Key'!$J$27,S722="Non Lead")),"Tier 4",IF((AND('Service Line Inventory'!M722='Dropdown Answer Key'!$B$25,'Service Line Inventory'!Q722='Dropdown Answer Key'!$M$25,O722='Dropdown Answer Key'!$G$27,S722="Non Lead")),"Tier 4",IF((AND('Service Line Inventory'!M722='Dropdown Answer Key'!$B$25,'Service Line Inventory'!Q722='Dropdown Answer Key'!$M$25,'Service Line Inventory'!P722='Dropdown Answer Key'!$J$27,S722="Non Lead")),"Tier 4","Tier 5"))))))))</f>
        <v>BLANK</v>
      </c>
      <c r="U722" s="101" t="str">
        <f t="shared" si="45"/>
        <v>NO</v>
      </c>
      <c r="V722" s="75" t="str">
        <f t="shared" si="46"/>
        <v>NO</v>
      </c>
      <c r="W722" s="75" t="str">
        <f t="shared" si="47"/>
        <v>NO</v>
      </c>
      <c r="X722" s="107"/>
      <c r="Y722" s="76"/>
      <c r="Z722" s="77"/>
    </row>
    <row r="723" spans="1:26" x14ac:dyDescent="0.3">
      <c r="A723" s="47">
        <v>920</v>
      </c>
      <c r="B723" s="73" t="s">
        <v>76</v>
      </c>
      <c r="C723" s="125" t="s">
        <v>893</v>
      </c>
      <c r="D723" s="73" t="s">
        <v>73</v>
      </c>
      <c r="E723" s="73" t="s">
        <v>81</v>
      </c>
      <c r="F723" s="73" t="s">
        <v>81</v>
      </c>
      <c r="G723" s="89" t="s">
        <v>986</v>
      </c>
      <c r="H723" s="94" t="s">
        <v>73</v>
      </c>
      <c r="I723" s="82" t="s">
        <v>72</v>
      </c>
      <c r="J723" s="74" t="s">
        <v>989</v>
      </c>
      <c r="K723" s="74" t="s">
        <v>989</v>
      </c>
      <c r="L723" s="94" t="str">
        <f t="shared" si="44"/>
        <v>Non Lead</v>
      </c>
      <c r="M723" s="110"/>
      <c r="N723" s="82"/>
      <c r="O723" s="82"/>
      <c r="P723" s="82"/>
      <c r="Q723" s="81"/>
      <c r="R723" s="82"/>
      <c r="S723" s="113" t="str">
        <f>IF(OR(B723="",$C$3="",$G$3=""),"ERROR",IF(AND(B723='Dropdown Answer Key'!$B$12,OR(E723="Lead",E723="U, May have L",E723="COM",E723="")),"Lead",IF(AND(B723='Dropdown Answer Key'!$B$12,OR(AND(E723="GALV",H723="Y"),AND(E723="GALV",H723="UN"),AND(E723="GALV",H723=""))),"GRR",IF(AND(B723='Dropdown Answer Key'!$B$12,E723="Unknown"),"Unknown SL",IF(AND(B723='Dropdown Answer Key'!$B$13,OR(F723="Lead",F723="U, May have L",F723="COM",F723="")),"Lead",IF(AND(B723='Dropdown Answer Key'!$B$13,OR(AND(F723="GALV",H723="Y"),AND(F723="GALV",H723="UN"),AND(F723="GALV",H723=""))),"GRR",IF(AND(B723='Dropdown Answer Key'!$B$13,F723="Unknown"),"Unknown SL",IF(AND(B723='Dropdown Answer Key'!$B$14,OR(E723="Lead",E723="U, May have L",E723="COM",E723="")),"Lead",IF(AND(B723='Dropdown Answer Key'!$B$14,OR(F723="Lead",F723="U, May have L",F723="COM",F723="")),"Lead",IF(AND(B723='Dropdown Answer Key'!$B$14,OR(AND(E723="GALV",H723="Y"),AND(E723="GALV",H723="UN"),AND(E723="GALV",H723=""),AND(F723="GALV",H723="Y"),AND(F723="GALV",H723="UN"),AND(F723="GALV",H723=""),AND(F723="GALV",I723="Y"),AND(F723="GALV",I723="UN"),AND(F723="GALV",I723=""))),"GRR",IF(AND(B723='Dropdown Answer Key'!$B$14,OR(E723="Unknown",F723="Unknown")),"Unknown SL","Non Lead")))))))))))</f>
        <v>Non Lead</v>
      </c>
      <c r="T723" s="114" t="str">
        <f>IF(OR(M723="",Q723="",S723="ERROR"),"BLANK",IF((AND(M723='Dropdown Answer Key'!$B$25,OR('Service Line Inventory'!S723="Lead",S723="Unknown SL"))),"Tier 1",IF(AND('Service Line Inventory'!M723='Dropdown Answer Key'!$B$26,OR('Service Line Inventory'!S723="Lead",S723="Unknown SL")),"Tier 2",IF(AND('Service Line Inventory'!M723='Dropdown Answer Key'!$B$27,OR('Service Line Inventory'!S723="Lead",S723="Unknown SL")),"Tier 2",IF('Service Line Inventory'!S723="GRR","Tier 3",IF((AND('Service Line Inventory'!M723='Dropdown Answer Key'!$B$25,'Service Line Inventory'!Q723='Dropdown Answer Key'!$M$25,O723='Dropdown Answer Key'!$G$27,'Service Line Inventory'!P723='Dropdown Answer Key'!$J$27,S723="Non Lead")),"Tier 4",IF((AND('Service Line Inventory'!M723='Dropdown Answer Key'!$B$25,'Service Line Inventory'!Q723='Dropdown Answer Key'!$M$25,O723='Dropdown Answer Key'!$G$27,S723="Non Lead")),"Tier 4",IF((AND('Service Line Inventory'!M723='Dropdown Answer Key'!$B$25,'Service Line Inventory'!Q723='Dropdown Answer Key'!$M$25,'Service Line Inventory'!P723='Dropdown Answer Key'!$J$27,S723="Non Lead")),"Tier 4","Tier 5"))))))))</f>
        <v>BLANK</v>
      </c>
      <c r="U723" s="115" t="str">
        <f t="shared" si="45"/>
        <v>NO</v>
      </c>
      <c r="V723" s="114" t="str">
        <f t="shared" si="46"/>
        <v>NO</v>
      </c>
      <c r="W723" s="114" t="str">
        <f t="shared" si="47"/>
        <v>NO</v>
      </c>
      <c r="X723" s="108"/>
      <c r="Y723" s="97"/>
      <c r="Z723" s="77"/>
    </row>
    <row r="724" spans="1:26" x14ac:dyDescent="0.3">
      <c r="A724" s="47">
        <v>930</v>
      </c>
      <c r="B724" s="73" t="s">
        <v>76</v>
      </c>
      <c r="C724" s="125" t="s">
        <v>894</v>
      </c>
      <c r="D724" s="73" t="s">
        <v>73</v>
      </c>
      <c r="E724" s="73" t="s">
        <v>81</v>
      </c>
      <c r="F724" s="73" t="s">
        <v>81</v>
      </c>
      <c r="G724" s="89" t="s">
        <v>986</v>
      </c>
      <c r="H724" s="94" t="s">
        <v>73</v>
      </c>
      <c r="I724" s="82" t="s">
        <v>72</v>
      </c>
      <c r="J724" s="74" t="s">
        <v>989</v>
      </c>
      <c r="K724" s="74" t="s">
        <v>989</v>
      </c>
      <c r="L724" s="93" t="str">
        <f t="shared" si="44"/>
        <v>Non Lead</v>
      </c>
      <c r="M724" s="109"/>
      <c r="N724" s="73"/>
      <c r="O724" s="73"/>
      <c r="P724" s="73"/>
      <c r="Q724" s="72"/>
      <c r="R724" s="73"/>
      <c r="S724" s="98" t="str">
        <f>IF(OR(B724="",$C$3="",$G$3=""),"ERROR",IF(AND(B724='Dropdown Answer Key'!$B$12,OR(E724="Lead",E724="U, May have L",E724="COM",E724="")),"Lead",IF(AND(B724='Dropdown Answer Key'!$B$12,OR(AND(E724="GALV",H724="Y"),AND(E724="GALV",H724="UN"),AND(E724="GALV",H724=""))),"GRR",IF(AND(B724='Dropdown Answer Key'!$B$12,E724="Unknown"),"Unknown SL",IF(AND(B724='Dropdown Answer Key'!$B$13,OR(F724="Lead",F724="U, May have L",F724="COM",F724="")),"Lead",IF(AND(B724='Dropdown Answer Key'!$B$13,OR(AND(F724="GALV",H724="Y"),AND(F724="GALV",H724="UN"),AND(F724="GALV",H724=""))),"GRR",IF(AND(B724='Dropdown Answer Key'!$B$13,F724="Unknown"),"Unknown SL",IF(AND(B724='Dropdown Answer Key'!$B$14,OR(E724="Lead",E724="U, May have L",E724="COM",E724="")),"Lead",IF(AND(B724='Dropdown Answer Key'!$B$14,OR(F724="Lead",F724="U, May have L",F724="COM",F724="")),"Lead",IF(AND(B724='Dropdown Answer Key'!$B$14,OR(AND(E724="GALV",H724="Y"),AND(E724="GALV",H724="UN"),AND(E724="GALV",H724=""),AND(F724="GALV",H724="Y"),AND(F724="GALV",H724="UN"),AND(F724="GALV",H724=""),AND(F724="GALV",I724="Y"),AND(F724="GALV",I724="UN"),AND(F724="GALV",I724=""))),"GRR",IF(AND(B724='Dropdown Answer Key'!$B$14,OR(E724="Unknown",F724="Unknown")),"Unknown SL","Non Lead")))))))))))</f>
        <v>Non Lead</v>
      </c>
      <c r="T724" s="75" t="str">
        <f>IF(OR(M724="",Q724="",S724="ERROR"),"BLANK",IF((AND(M724='Dropdown Answer Key'!$B$25,OR('Service Line Inventory'!S724="Lead",S724="Unknown SL"))),"Tier 1",IF(AND('Service Line Inventory'!M724='Dropdown Answer Key'!$B$26,OR('Service Line Inventory'!S724="Lead",S724="Unknown SL")),"Tier 2",IF(AND('Service Line Inventory'!M724='Dropdown Answer Key'!$B$27,OR('Service Line Inventory'!S724="Lead",S724="Unknown SL")),"Tier 2",IF('Service Line Inventory'!S724="GRR","Tier 3",IF((AND('Service Line Inventory'!M724='Dropdown Answer Key'!$B$25,'Service Line Inventory'!Q724='Dropdown Answer Key'!$M$25,O724='Dropdown Answer Key'!$G$27,'Service Line Inventory'!P724='Dropdown Answer Key'!$J$27,S724="Non Lead")),"Tier 4",IF((AND('Service Line Inventory'!M724='Dropdown Answer Key'!$B$25,'Service Line Inventory'!Q724='Dropdown Answer Key'!$M$25,O724='Dropdown Answer Key'!$G$27,S724="Non Lead")),"Tier 4",IF((AND('Service Line Inventory'!M724='Dropdown Answer Key'!$B$25,'Service Line Inventory'!Q724='Dropdown Answer Key'!$M$25,'Service Line Inventory'!P724='Dropdown Answer Key'!$J$27,S724="Non Lead")),"Tier 4","Tier 5"))))))))</f>
        <v>BLANK</v>
      </c>
      <c r="U724" s="101" t="str">
        <f t="shared" si="45"/>
        <v>NO</v>
      </c>
      <c r="V724" s="75" t="str">
        <f t="shared" si="46"/>
        <v>NO</v>
      </c>
      <c r="W724" s="75" t="str">
        <f t="shared" si="47"/>
        <v>NO</v>
      </c>
      <c r="X724" s="107"/>
      <c r="Y724" s="76"/>
      <c r="Z724" s="77"/>
    </row>
    <row r="725" spans="1:26" x14ac:dyDescent="0.3">
      <c r="A725" s="47">
        <v>940</v>
      </c>
      <c r="B725" s="73" t="s">
        <v>76</v>
      </c>
      <c r="C725" s="125" t="s">
        <v>895</v>
      </c>
      <c r="D725" s="73" t="s">
        <v>73</v>
      </c>
      <c r="E725" s="73" t="s">
        <v>81</v>
      </c>
      <c r="F725" s="73" t="s">
        <v>81</v>
      </c>
      <c r="G725" s="89" t="s">
        <v>986</v>
      </c>
      <c r="H725" s="94" t="s">
        <v>73</v>
      </c>
      <c r="I725" s="82" t="s">
        <v>72</v>
      </c>
      <c r="J725" s="74" t="s">
        <v>989</v>
      </c>
      <c r="K725" s="74" t="s">
        <v>989</v>
      </c>
      <c r="L725" s="94" t="str">
        <f t="shared" si="44"/>
        <v>Non Lead</v>
      </c>
      <c r="M725" s="110"/>
      <c r="N725" s="82"/>
      <c r="O725" s="82"/>
      <c r="P725" s="82"/>
      <c r="Q725" s="81"/>
      <c r="R725" s="82"/>
      <c r="S725" s="113" t="str">
        <f>IF(OR(B725="",$C$3="",$G$3=""),"ERROR",IF(AND(B725='Dropdown Answer Key'!$B$12,OR(E725="Lead",E725="U, May have L",E725="COM",E725="")),"Lead",IF(AND(B725='Dropdown Answer Key'!$B$12,OR(AND(E725="GALV",H725="Y"),AND(E725="GALV",H725="UN"),AND(E725="GALV",H725=""))),"GRR",IF(AND(B725='Dropdown Answer Key'!$B$12,E725="Unknown"),"Unknown SL",IF(AND(B725='Dropdown Answer Key'!$B$13,OR(F725="Lead",F725="U, May have L",F725="COM",F725="")),"Lead",IF(AND(B725='Dropdown Answer Key'!$B$13,OR(AND(F725="GALV",H725="Y"),AND(F725="GALV",H725="UN"),AND(F725="GALV",H725=""))),"GRR",IF(AND(B725='Dropdown Answer Key'!$B$13,F725="Unknown"),"Unknown SL",IF(AND(B725='Dropdown Answer Key'!$B$14,OR(E725="Lead",E725="U, May have L",E725="COM",E725="")),"Lead",IF(AND(B725='Dropdown Answer Key'!$B$14,OR(F725="Lead",F725="U, May have L",F725="COM",F725="")),"Lead",IF(AND(B725='Dropdown Answer Key'!$B$14,OR(AND(E725="GALV",H725="Y"),AND(E725="GALV",H725="UN"),AND(E725="GALV",H725=""),AND(F725="GALV",H725="Y"),AND(F725="GALV",H725="UN"),AND(F725="GALV",H725=""),AND(F725="GALV",I725="Y"),AND(F725="GALV",I725="UN"),AND(F725="GALV",I725=""))),"GRR",IF(AND(B725='Dropdown Answer Key'!$B$14,OR(E725="Unknown",F725="Unknown")),"Unknown SL","Non Lead")))))))))))</f>
        <v>Non Lead</v>
      </c>
      <c r="T725" s="114" t="str">
        <f>IF(OR(M725="",Q725="",S725="ERROR"),"BLANK",IF((AND(M725='Dropdown Answer Key'!$B$25,OR('Service Line Inventory'!S725="Lead",S725="Unknown SL"))),"Tier 1",IF(AND('Service Line Inventory'!M725='Dropdown Answer Key'!$B$26,OR('Service Line Inventory'!S725="Lead",S725="Unknown SL")),"Tier 2",IF(AND('Service Line Inventory'!M725='Dropdown Answer Key'!$B$27,OR('Service Line Inventory'!S725="Lead",S725="Unknown SL")),"Tier 2",IF('Service Line Inventory'!S725="GRR","Tier 3",IF((AND('Service Line Inventory'!M725='Dropdown Answer Key'!$B$25,'Service Line Inventory'!Q725='Dropdown Answer Key'!$M$25,O725='Dropdown Answer Key'!$G$27,'Service Line Inventory'!P725='Dropdown Answer Key'!$J$27,S725="Non Lead")),"Tier 4",IF((AND('Service Line Inventory'!M725='Dropdown Answer Key'!$B$25,'Service Line Inventory'!Q725='Dropdown Answer Key'!$M$25,O725='Dropdown Answer Key'!$G$27,S725="Non Lead")),"Tier 4",IF((AND('Service Line Inventory'!M725='Dropdown Answer Key'!$B$25,'Service Line Inventory'!Q725='Dropdown Answer Key'!$M$25,'Service Line Inventory'!P725='Dropdown Answer Key'!$J$27,S725="Non Lead")),"Tier 4","Tier 5"))))))))</f>
        <v>BLANK</v>
      </c>
      <c r="U725" s="115" t="str">
        <f t="shared" si="45"/>
        <v>NO</v>
      </c>
      <c r="V725" s="114" t="str">
        <f t="shared" si="46"/>
        <v>NO</v>
      </c>
      <c r="W725" s="114" t="str">
        <f t="shared" si="47"/>
        <v>NO</v>
      </c>
      <c r="X725" s="108"/>
      <c r="Y725" s="97"/>
      <c r="Z725" s="77"/>
    </row>
    <row r="726" spans="1:26" x14ac:dyDescent="0.3">
      <c r="A726" s="47">
        <v>943</v>
      </c>
      <c r="B726" s="73" t="s">
        <v>76</v>
      </c>
      <c r="C726" s="125" t="s">
        <v>896</v>
      </c>
      <c r="D726" s="73" t="s">
        <v>73</v>
      </c>
      <c r="E726" s="73" t="s">
        <v>81</v>
      </c>
      <c r="F726" s="73" t="s">
        <v>81</v>
      </c>
      <c r="G726" s="89" t="s">
        <v>986</v>
      </c>
      <c r="H726" s="94" t="s">
        <v>73</v>
      </c>
      <c r="I726" s="82" t="s">
        <v>72</v>
      </c>
      <c r="J726" s="74" t="s">
        <v>989</v>
      </c>
      <c r="K726" s="74" t="s">
        <v>989</v>
      </c>
      <c r="L726" s="93" t="str">
        <f t="shared" si="44"/>
        <v>Non Lead</v>
      </c>
      <c r="M726" s="109"/>
      <c r="N726" s="73"/>
      <c r="O726" s="73"/>
      <c r="P726" s="73"/>
      <c r="Q726" s="72"/>
      <c r="R726" s="73"/>
      <c r="S726" s="98" t="str">
        <f>IF(OR(B726="",$C$3="",$G$3=""),"ERROR",IF(AND(B726='Dropdown Answer Key'!$B$12,OR(E726="Lead",E726="U, May have L",E726="COM",E726="")),"Lead",IF(AND(B726='Dropdown Answer Key'!$B$12,OR(AND(E726="GALV",H726="Y"),AND(E726="GALV",H726="UN"),AND(E726="GALV",H726=""))),"GRR",IF(AND(B726='Dropdown Answer Key'!$B$12,E726="Unknown"),"Unknown SL",IF(AND(B726='Dropdown Answer Key'!$B$13,OR(F726="Lead",F726="U, May have L",F726="COM",F726="")),"Lead",IF(AND(B726='Dropdown Answer Key'!$B$13,OR(AND(F726="GALV",H726="Y"),AND(F726="GALV",H726="UN"),AND(F726="GALV",H726=""))),"GRR",IF(AND(B726='Dropdown Answer Key'!$B$13,F726="Unknown"),"Unknown SL",IF(AND(B726='Dropdown Answer Key'!$B$14,OR(E726="Lead",E726="U, May have L",E726="COM",E726="")),"Lead",IF(AND(B726='Dropdown Answer Key'!$B$14,OR(F726="Lead",F726="U, May have L",F726="COM",F726="")),"Lead",IF(AND(B726='Dropdown Answer Key'!$B$14,OR(AND(E726="GALV",H726="Y"),AND(E726="GALV",H726="UN"),AND(E726="GALV",H726=""),AND(F726="GALV",H726="Y"),AND(F726="GALV",H726="UN"),AND(F726="GALV",H726=""),AND(F726="GALV",I726="Y"),AND(F726="GALV",I726="UN"),AND(F726="GALV",I726=""))),"GRR",IF(AND(B726='Dropdown Answer Key'!$B$14,OR(E726="Unknown",F726="Unknown")),"Unknown SL","Non Lead")))))))))))</f>
        <v>Non Lead</v>
      </c>
      <c r="T726" s="75" t="str">
        <f>IF(OR(M726="",Q726="",S726="ERROR"),"BLANK",IF((AND(M726='Dropdown Answer Key'!$B$25,OR('Service Line Inventory'!S726="Lead",S726="Unknown SL"))),"Tier 1",IF(AND('Service Line Inventory'!M726='Dropdown Answer Key'!$B$26,OR('Service Line Inventory'!S726="Lead",S726="Unknown SL")),"Tier 2",IF(AND('Service Line Inventory'!M726='Dropdown Answer Key'!$B$27,OR('Service Line Inventory'!S726="Lead",S726="Unknown SL")),"Tier 2",IF('Service Line Inventory'!S726="GRR","Tier 3",IF((AND('Service Line Inventory'!M726='Dropdown Answer Key'!$B$25,'Service Line Inventory'!Q726='Dropdown Answer Key'!$M$25,O726='Dropdown Answer Key'!$G$27,'Service Line Inventory'!P726='Dropdown Answer Key'!$J$27,S726="Non Lead")),"Tier 4",IF((AND('Service Line Inventory'!M726='Dropdown Answer Key'!$B$25,'Service Line Inventory'!Q726='Dropdown Answer Key'!$M$25,O726='Dropdown Answer Key'!$G$27,S726="Non Lead")),"Tier 4",IF((AND('Service Line Inventory'!M726='Dropdown Answer Key'!$B$25,'Service Line Inventory'!Q726='Dropdown Answer Key'!$M$25,'Service Line Inventory'!P726='Dropdown Answer Key'!$J$27,S726="Non Lead")),"Tier 4","Tier 5"))))))))</f>
        <v>BLANK</v>
      </c>
      <c r="U726" s="101" t="str">
        <f t="shared" si="45"/>
        <v>NO</v>
      </c>
      <c r="V726" s="75" t="str">
        <f t="shared" si="46"/>
        <v>NO</v>
      </c>
      <c r="W726" s="75" t="str">
        <f t="shared" si="47"/>
        <v>NO</v>
      </c>
      <c r="X726" s="107"/>
      <c r="Y726" s="76"/>
      <c r="Z726" s="77"/>
    </row>
    <row r="727" spans="1:26" x14ac:dyDescent="0.3">
      <c r="A727" s="47">
        <v>945</v>
      </c>
      <c r="B727" s="73" t="s">
        <v>76</v>
      </c>
      <c r="C727" s="125" t="s">
        <v>897</v>
      </c>
      <c r="D727" s="73" t="s">
        <v>73</v>
      </c>
      <c r="E727" s="73" t="s">
        <v>81</v>
      </c>
      <c r="F727" s="73" t="s">
        <v>81</v>
      </c>
      <c r="G727" s="89" t="s">
        <v>986</v>
      </c>
      <c r="H727" s="94" t="s">
        <v>73</v>
      </c>
      <c r="I727" s="82" t="s">
        <v>72</v>
      </c>
      <c r="J727" s="74" t="s">
        <v>989</v>
      </c>
      <c r="K727" s="74" t="s">
        <v>989</v>
      </c>
      <c r="L727" s="94" t="str">
        <f t="shared" si="44"/>
        <v>Non Lead</v>
      </c>
      <c r="M727" s="110"/>
      <c r="N727" s="82"/>
      <c r="O727" s="82"/>
      <c r="P727" s="82"/>
      <c r="Q727" s="81"/>
      <c r="R727" s="82"/>
      <c r="S727" s="113" t="str">
        <f>IF(OR(B727="",$C$3="",$G$3=""),"ERROR",IF(AND(B727='Dropdown Answer Key'!$B$12,OR(E727="Lead",E727="U, May have L",E727="COM",E727="")),"Lead",IF(AND(B727='Dropdown Answer Key'!$B$12,OR(AND(E727="GALV",H727="Y"),AND(E727="GALV",H727="UN"),AND(E727="GALV",H727=""))),"GRR",IF(AND(B727='Dropdown Answer Key'!$B$12,E727="Unknown"),"Unknown SL",IF(AND(B727='Dropdown Answer Key'!$B$13,OR(F727="Lead",F727="U, May have L",F727="COM",F727="")),"Lead",IF(AND(B727='Dropdown Answer Key'!$B$13,OR(AND(F727="GALV",H727="Y"),AND(F727="GALV",H727="UN"),AND(F727="GALV",H727=""))),"GRR",IF(AND(B727='Dropdown Answer Key'!$B$13,F727="Unknown"),"Unknown SL",IF(AND(B727='Dropdown Answer Key'!$B$14,OR(E727="Lead",E727="U, May have L",E727="COM",E727="")),"Lead",IF(AND(B727='Dropdown Answer Key'!$B$14,OR(F727="Lead",F727="U, May have L",F727="COM",F727="")),"Lead",IF(AND(B727='Dropdown Answer Key'!$B$14,OR(AND(E727="GALV",H727="Y"),AND(E727="GALV",H727="UN"),AND(E727="GALV",H727=""),AND(F727="GALV",H727="Y"),AND(F727="GALV",H727="UN"),AND(F727="GALV",H727=""),AND(F727="GALV",I727="Y"),AND(F727="GALV",I727="UN"),AND(F727="GALV",I727=""))),"GRR",IF(AND(B727='Dropdown Answer Key'!$B$14,OR(E727="Unknown",F727="Unknown")),"Unknown SL","Non Lead")))))))))))</f>
        <v>Non Lead</v>
      </c>
      <c r="T727" s="114" t="str">
        <f>IF(OR(M727="",Q727="",S727="ERROR"),"BLANK",IF((AND(M727='Dropdown Answer Key'!$B$25,OR('Service Line Inventory'!S727="Lead",S727="Unknown SL"))),"Tier 1",IF(AND('Service Line Inventory'!M727='Dropdown Answer Key'!$B$26,OR('Service Line Inventory'!S727="Lead",S727="Unknown SL")),"Tier 2",IF(AND('Service Line Inventory'!M727='Dropdown Answer Key'!$B$27,OR('Service Line Inventory'!S727="Lead",S727="Unknown SL")),"Tier 2",IF('Service Line Inventory'!S727="GRR","Tier 3",IF((AND('Service Line Inventory'!M727='Dropdown Answer Key'!$B$25,'Service Line Inventory'!Q727='Dropdown Answer Key'!$M$25,O727='Dropdown Answer Key'!$G$27,'Service Line Inventory'!P727='Dropdown Answer Key'!$J$27,S727="Non Lead")),"Tier 4",IF((AND('Service Line Inventory'!M727='Dropdown Answer Key'!$B$25,'Service Line Inventory'!Q727='Dropdown Answer Key'!$M$25,O727='Dropdown Answer Key'!$G$27,S727="Non Lead")),"Tier 4",IF((AND('Service Line Inventory'!M727='Dropdown Answer Key'!$B$25,'Service Line Inventory'!Q727='Dropdown Answer Key'!$M$25,'Service Line Inventory'!P727='Dropdown Answer Key'!$J$27,S727="Non Lead")),"Tier 4","Tier 5"))))))))</f>
        <v>BLANK</v>
      </c>
      <c r="U727" s="115" t="str">
        <f t="shared" si="45"/>
        <v>NO</v>
      </c>
      <c r="V727" s="114" t="str">
        <f t="shared" si="46"/>
        <v>NO</v>
      </c>
      <c r="W727" s="114" t="str">
        <f t="shared" si="47"/>
        <v>NO</v>
      </c>
      <c r="X727" s="108"/>
      <c r="Y727" s="97"/>
      <c r="Z727" s="77"/>
    </row>
    <row r="728" spans="1:26" x14ac:dyDescent="0.3">
      <c r="A728" s="47">
        <v>950</v>
      </c>
      <c r="B728" s="73" t="s">
        <v>76</v>
      </c>
      <c r="C728" s="125" t="s">
        <v>898</v>
      </c>
      <c r="D728" s="73" t="s">
        <v>73</v>
      </c>
      <c r="E728" s="73" t="s">
        <v>81</v>
      </c>
      <c r="F728" s="73" t="s">
        <v>81</v>
      </c>
      <c r="G728" s="89" t="s">
        <v>986</v>
      </c>
      <c r="H728" s="94" t="s">
        <v>73</v>
      </c>
      <c r="I728" s="82" t="s">
        <v>72</v>
      </c>
      <c r="J728" s="74" t="s">
        <v>989</v>
      </c>
      <c r="K728" s="74" t="s">
        <v>989</v>
      </c>
      <c r="L728" s="93" t="str">
        <f t="shared" si="44"/>
        <v>Non Lead</v>
      </c>
      <c r="M728" s="109"/>
      <c r="N728" s="73"/>
      <c r="O728" s="73"/>
      <c r="P728" s="73"/>
      <c r="Q728" s="72"/>
      <c r="R728" s="73"/>
      <c r="S728" s="98" t="str">
        <f>IF(OR(B728="",$C$3="",$G$3=""),"ERROR",IF(AND(B728='Dropdown Answer Key'!$B$12,OR(E728="Lead",E728="U, May have L",E728="COM",E728="")),"Lead",IF(AND(B728='Dropdown Answer Key'!$B$12,OR(AND(E728="GALV",H728="Y"),AND(E728="GALV",H728="UN"),AND(E728="GALV",H728=""))),"GRR",IF(AND(B728='Dropdown Answer Key'!$B$12,E728="Unknown"),"Unknown SL",IF(AND(B728='Dropdown Answer Key'!$B$13,OR(F728="Lead",F728="U, May have L",F728="COM",F728="")),"Lead",IF(AND(B728='Dropdown Answer Key'!$B$13,OR(AND(F728="GALV",H728="Y"),AND(F728="GALV",H728="UN"),AND(F728="GALV",H728=""))),"GRR",IF(AND(B728='Dropdown Answer Key'!$B$13,F728="Unknown"),"Unknown SL",IF(AND(B728='Dropdown Answer Key'!$B$14,OR(E728="Lead",E728="U, May have L",E728="COM",E728="")),"Lead",IF(AND(B728='Dropdown Answer Key'!$B$14,OR(F728="Lead",F728="U, May have L",F728="COM",F728="")),"Lead",IF(AND(B728='Dropdown Answer Key'!$B$14,OR(AND(E728="GALV",H728="Y"),AND(E728="GALV",H728="UN"),AND(E728="GALV",H728=""),AND(F728="GALV",H728="Y"),AND(F728="GALV",H728="UN"),AND(F728="GALV",H728=""),AND(F728="GALV",I728="Y"),AND(F728="GALV",I728="UN"),AND(F728="GALV",I728=""))),"GRR",IF(AND(B728='Dropdown Answer Key'!$B$14,OR(E728="Unknown",F728="Unknown")),"Unknown SL","Non Lead")))))))))))</f>
        <v>Non Lead</v>
      </c>
      <c r="T728" s="75" t="str">
        <f>IF(OR(M728="",Q728="",S728="ERROR"),"BLANK",IF((AND(M728='Dropdown Answer Key'!$B$25,OR('Service Line Inventory'!S728="Lead",S728="Unknown SL"))),"Tier 1",IF(AND('Service Line Inventory'!M728='Dropdown Answer Key'!$B$26,OR('Service Line Inventory'!S728="Lead",S728="Unknown SL")),"Tier 2",IF(AND('Service Line Inventory'!M728='Dropdown Answer Key'!$B$27,OR('Service Line Inventory'!S728="Lead",S728="Unknown SL")),"Tier 2",IF('Service Line Inventory'!S728="GRR","Tier 3",IF((AND('Service Line Inventory'!M728='Dropdown Answer Key'!$B$25,'Service Line Inventory'!Q728='Dropdown Answer Key'!$M$25,O728='Dropdown Answer Key'!$G$27,'Service Line Inventory'!P728='Dropdown Answer Key'!$J$27,S728="Non Lead")),"Tier 4",IF((AND('Service Line Inventory'!M728='Dropdown Answer Key'!$B$25,'Service Line Inventory'!Q728='Dropdown Answer Key'!$M$25,O728='Dropdown Answer Key'!$G$27,S728="Non Lead")),"Tier 4",IF((AND('Service Line Inventory'!M728='Dropdown Answer Key'!$B$25,'Service Line Inventory'!Q728='Dropdown Answer Key'!$M$25,'Service Line Inventory'!P728='Dropdown Answer Key'!$J$27,S728="Non Lead")),"Tier 4","Tier 5"))))))))</f>
        <v>BLANK</v>
      </c>
      <c r="U728" s="101" t="str">
        <f t="shared" si="45"/>
        <v>NO</v>
      </c>
      <c r="V728" s="75" t="str">
        <f t="shared" si="46"/>
        <v>NO</v>
      </c>
      <c r="W728" s="75" t="str">
        <f t="shared" si="47"/>
        <v>NO</v>
      </c>
      <c r="X728" s="107"/>
      <c r="Y728" s="76"/>
      <c r="Z728" s="77"/>
    </row>
    <row r="729" spans="1:26" x14ac:dyDescent="0.3">
      <c r="A729" s="47">
        <v>955</v>
      </c>
      <c r="B729" s="73" t="s">
        <v>76</v>
      </c>
      <c r="C729" s="125" t="s">
        <v>899</v>
      </c>
      <c r="D729" s="73" t="s">
        <v>73</v>
      </c>
      <c r="E729" s="73" t="s">
        <v>81</v>
      </c>
      <c r="F729" s="73" t="s">
        <v>81</v>
      </c>
      <c r="G729" s="89" t="s">
        <v>986</v>
      </c>
      <c r="H729" s="94" t="s">
        <v>73</v>
      </c>
      <c r="I729" s="82" t="s">
        <v>72</v>
      </c>
      <c r="J729" s="74" t="s">
        <v>989</v>
      </c>
      <c r="K729" s="74" t="s">
        <v>989</v>
      </c>
      <c r="L729" s="94" t="str">
        <f t="shared" si="44"/>
        <v>Non Lead</v>
      </c>
      <c r="M729" s="110"/>
      <c r="N729" s="82"/>
      <c r="O729" s="82"/>
      <c r="P729" s="82"/>
      <c r="Q729" s="81"/>
      <c r="R729" s="82"/>
      <c r="S729" s="113" t="str">
        <f>IF(OR(B729="",$C$3="",$G$3=""),"ERROR",IF(AND(B729='Dropdown Answer Key'!$B$12,OR(E729="Lead",E729="U, May have L",E729="COM",E729="")),"Lead",IF(AND(B729='Dropdown Answer Key'!$B$12,OR(AND(E729="GALV",H729="Y"),AND(E729="GALV",H729="UN"),AND(E729="GALV",H729=""))),"GRR",IF(AND(B729='Dropdown Answer Key'!$B$12,E729="Unknown"),"Unknown SL",IF(AND(B729='Dropdown Answer Key'!$B$13,OR(F729="Lead",F729="U, May have L",F729="COM",F729="")),"Lead",IF(AND(B729='Dropdown Answer Key'!$B$13,OR(AND(F729="GALV",H729="Y"),AND(F729="GALV",H729="UN"),AND(F729="GALV",H729=""))),"GRR",IF(AND(B729='Dropdown Answer Key'!$B$13,F729="Unknown"),"Unknown SL",IF(AND(B729='Dropdown Answer Key'!$B$14,OR(E729="Lead",E729="U, May have L",E729="COM",E729="")),"Lead",IF(AND(B729='Dropdown Answer Key'!$B$14,OR(F729="Lead",F729="U, May have L",F729="COM",F729="")),"Lead",IF(AND(B729='Dropdown Answer Key'!$B$14,OR(AND(E729="GALV",H729="Y"),AND(E729="GALV",H729="UN"),AND(E729="GALV",H729=""),AND(F729="GALV",H729="Y"),AND(F729="GALV",H729="UN"),AND(F729="GALV",H729=""),AND(F729="GALV",I729="Y"),AND(F729="GALV",I729="UN"),AND(F729="GALV",I729=""))),"GRR",IF(AND(B729='Dropdown Answer Key'!$B$14,OR(E729="Unknown",F729="Unknown")),"Unknown SL","Non Lead")))))))))))</f>
        <v>Non Lead</v>
      </c>
      <c r="T729" s="114" t="str">
        <f>IF(OR(M729="",Q729="",S729="ERROR"),"BLANK",IF((AND(M729='Dropdown Answer Key'!$B$25,OR('Service Line Inventory'!S729="Lead",S729="Unknown SL"))),"Tier 1",IF(AND('Service Line Inventory'!M729='Dropdown Answer Key'!$B$26,OR('Service Line Inventory'!S729="Lead",S729="Unknown SL")),"Tier 2",IF(AND('Service Line Inventory'!M729='Dropdown Answer Key'!$B$27,OR('Service Line Inventory'!S729="Lead",S729="Unknown SL")),"Tier 2",IF('Service Line Inventory'!S729="GRR","Tier 3",IF((AND('Service Line Inventory'!M729='Dropdown Answer Key'!$B$25,'Service Line Inventory'!Q729='Dropdown Answer Key'!$M$25,O729='Dropdown Answer Key'!$G$27,'Service Line Inventory'!P729='Dropdown Answer Key'!$J$27,S729="Non Lead")),"Tier 4",IF((AND('Service Line Inventory'!M729='Dropdown Answer Key'!$B$25,'Service Line Inventory'!Q729='Dropdown Answer Key'!$M$25,O729='Dropdown Answer Key'!$G$27,S729="Non Lead")),"Tier 4",IF((AND('Service Line Inventory'!M729='Dropdown Answer Key'!$B$25,'Service Line Inventory'!Q729='Dropdown Answer Key'!$M$25,'Service Line Inventory'!P729='Dropdown Answer Key'!$J$27,S729="Non Lead")),"Tier 4","Tier 5"))))))))</f>
        <v>BLANK</v>
      </c>
      <c r="U729" s="115" t="str">
        <f t="shared" si="45"/>
        <v>NO</v>
      </c>
      <c r="V729" s="114" t="str">
        <f t="shared" si="46"/>
        <v>NO</v>
      </c>
      <c r="W729" s="114" t="str">
        <f t="shared" si="47"/>
        <v>NO</v>
      </c>
      <c r="X729" s="108"/>
      <c r="Y729" s="97"/>
      <c r="Z729" s="77"/>
    </row>
    <row r="730" spans="1:26" x14ac:dyDescent="0.3">
      <c r="A730" s="47">
        <v>960</v>
      </c>
      <c r="B730" s="73" t="s">
        <v>76</v>
      </c>
      <c r="C730" s="125" t="s">
        <v>900</v>
      </c>
      <c r="D730" s="73" t="s">
        <v>73</v>
      </c>
      <c r="E730" s="73" t="s">
        <v>81</v>
      </c>
      <c r="F730" s="73" t="s">
        <v>81</v>
      </c>
      <c r="G730" s="89" t="s">
        <v>986</v>
      </c>
      <c r="H730" s="94" t="s">
        <v>73</v>
      </c>
      <c r="I730" s="82" t="s">
        <v>72</v>
      </c>
      <c r="J730" s="74" t="s">
        <v>989</v>
      </c>
      <c r="K730" s="74" t="s">
        <v>989</v>
      </c>
      <c r="L730" s="93" t="str">
        <f t="shared" si="44"/>
        <v>Non Lead</v>
      </c>
      <c r="M730" s="109"/>
      <c r="N730" s="73"/>
      <c r="O730" s="73"/>
      <c r="P730" s="73"/>
      <c r="Q730" s="72"/>
      <c r="R730" s="73"/>
      <c r="S730" s="98" t="str">
        <f>IF(OR(B730="",$C$3="",$G$3=""),"ERROR",IF(AND(B730='Dropdown Answer Key'!$B$12,OR(E730="Lead",E730="U, May have L",E730="COM",E730="")),"Lead",IF(AND(B730='Dropdown Answer Key'!$B$12,OR(AND(E730="GALV",H730="Y"),AND(E730="GALV",H730="UN"),AND(E730="GALV",H730=""))),"GRR",IF(AND(B730='Dropdown Answer Key'!$B$12,E730="Unknown"),"Unknown SL",IF(AND(B730='Dropdown Answer Key'!$B$13,OR(F730="Lead",F730="U, May have L",F730="COM",F730="")),"Lead",IF(AND(B730='Dropdown Answer Key'!$B$13,OR(AND(F730="GALV",H730="Y"),AND(F730="GALV",H730="UN"),AND(F730="GALV",H730=""))),"GRR",IF(AND(B730='Dropdown Answer Key'!$B$13,F730="Unknown"),"Unknown SL",IF(AND(B730='Dropdown Answer Key'!$B$14,OR(E730="Lead",E730="U, May have L",E730="COM",E730="")),"Lead",IF(AND(B730='Dropdown Answer Key'!$B$14,OR(F730="Lead",F730="U, May have L",F730="COM",F730="")),"Lead",IF(AND(B730='Dropdown Answer Key'!$B$14,OR(AND(E730="GALV",H730="Y"),AND(E730="GALV",H730="UN"),AND(E730="GALV",H730=""),AND(F730="GALV",H730="Y"),AND(F730="GALV",H730="UN"),AND(F730="GALV",H730=""),AND(F730="GALV",I730="Y"),AND(F730="GALV",I730="UN"),AND(F730="GALV",I730=""))),"GRR",IF(AND(B730='Dropdown Answer Key'!$B$14,OR(E730="Unknown",F730="Unknown")),"Unknown SL","Non Lead")))))))))))</f>
        <v>Non Lead</v>
      </c>
      <c r="T730" s="75" t="str">
        <f>IF(OR(M730="",Q730="",S730="ERROR"),"BLANK",IF((AND(M730='Dropdown Answer Key'!$B$25,OR('Service Line Inventory'!S730="Lead",S730="Unknown SL"))),"Tier 1",IF(AND('Service Line Inventory'!M730='Dropdown Answer Key'!$B$26,OR('Service Line Inventory'!S730="Lead",S730="Unknown SL")),"Tier 2",IF(AND('Service Line Inventory'!M730='Dropdown Answer Key'!$B$27,OR('Service Line Inventory'!S730="Lead",S730="Unknown SL")),"Tier 2",IF('Service Line Inventory'!S730="GRR","Tier 3",IF((AND('Service Line Inventory'!M730='Dropdown Answer Key'!$B$25,'Service Line Inventory'!Q730='Dropdown Answer Key'!$M$25,O730='Dropdown Answer Key'!$G$27,'Service Line Inventory'!P730='Dropdown Answer Key'!$J$27,S730="Non Lead")),"Tier 4",IF((AND('Service Line Inventory'!M730='Dropdown Answer Key'!$B$25,'Service Line Inventory'!Q730='Dropdown Answer Key'!$M$25,O730='Dropdown Answer Key'!$G$27,S730="Non Lead")),"Tier 4",IF((AND('Service Line Inventory'!M730='Dropdown Answer Key'!$B$25,'Service Line Inventory'!Q730='Dropdown Answer Key'!$M$25,'Service Line Inventory'!P730='Dropdown Answer Key'!$J$27,S730="Non Lead")),"Tier 4","Tier 5"))))))))</f>
        <v>BLANK</v>
      </c>
      <c r="U730" s="101" t="str">
        <f t="shared" si="45"/>
        <v>NO</v>
      </c>
      <c r="V730" s="75" t="str">
        <f t="shared" si="46"/>
        <v>NO</v>
      </c>
      <c r="W730" s="75" t="str">
        <f t="shared" si="47"/>
        <v>NO</v>
      </c>
      <c r="X730" s="107"/>
      <c r="Y730" s="76"/>
      <c r="Z730" s="77"/>
    </row>
    <row r="731" spans="1:26" x14ac:dyDescent="0.3">
      <c r="A731" s="47">
        <v>965</v>
      </c>
      <c r="B731" s="73" t="s">
        <v>76</v>
      </c>
      <c r="C731" s="125" t="s">
        <v>901</v>
      </c>
      <c r="D731" s="73" t="s">
        <v>73</v>
      </c>
      <c r="E731" s="73" t="s">
        <v>81</v>
      </c>
      <c r="F731" s="73" t="s">
        <v>81</v>
      </c>
      <c r="G731" s="89" t="s">
        <v>986</v>
      </c>
      <c r="H731" s="94" t="s">
        <v>73</v>
      </c>
      <c r="I731" s="82" t="s">
        <v>72</v>
      </c>
      <c r="J731" s="74" t="s">
        <v>989</v>
      </c>
      <c r="K731" s="74" t="s">
        <v>989</v>
      </c>
      <c r="L731" s="94" t="str">
        <f t="shared" si="44"/>
        <v>Non Lead</v>
      </c>
      <c r="M731" s="110"/>
      <c r="N731" s="82"/>
      <c r="O731" s="82"/>
      <c r="P731" s="82"/>
      <c r="Q731" s="81"/>
      <c r="R731" s="82"/>
      <c r="S731" s="113" t="str">
        <f>IF(OR(B731="",$C$3="",$G$3=""),"ERROR",IF(AND(B731='Dropdown Answer Key'!$B$12,OR(E731="Lead",E731="U, May have L",E731="COM",E731="")),"Lead",IF(AND(B731='Dropdown Answer Key'!$B$12,OR(AND(E731="GALV",H731="Y"),AND(E731="GALV",H731="UN"),AND(E731="GALV",H731=""))),"GRR",IF(AND(B731='Dropdown Answer Key'!$B$12,E731="Unknown"),"Unknown SL",IF(AND(B731='Dropdown Answer Key'!$B$13,OR(F731="Lead",F731="U, May have L",F731="COM",F731="")),"Lead",IF(AND(B731='Dropdown Answer Key'!$B$13,OR(AND(F731="GALV",H731="Y"),AND(F731="GALV",H731="UN"),AND(F731="GALV",H731=""))),"GRR",IF(AND(B731='Dropdown Answer Key'!$B$13,F731="Unknown"),"Unknown SL",IF(AND(B731='Dropdown Answer Key'!$B$14,OR(E731="Lead",E731="U, May have L",E731="COM",E731="")),"Lead",IF(AND(B731='Dropdown Answer Key'!$B$14,OR(F731="Lead",F731="U, May have L",F731="COM",F731="")),"Lead",IF(AND(B731='Dropdown Answer Key'!$B$14,OR(AND(E731="GALV",H731="Y"),AND(E731="GALV",H731="UN"),AND(E731="GALV",H731=""),AND(F731="GALV",H731="Y"),AND(F731="GALV",H731="UN"),AND(F731="GALV",H731=""),AND(F731="GALV",I731="Y"),AND(F731="GALV",I731="UN"),AND(F731="GALV",I731=""))),"GRR",IF(AND(B731='Dropdown Answer Key'!$B$14,OR(E731="Unknown",F731="Unknown")),"Unknown SL","Non Lead")))))))))))</f>
        <v>Non Lead</v>
      </c>
      <c r="T731" s="114" t="str">
        <f>IF(OR(M731="",Q731="",S731="ERROR"),"BLANK",IF((AND(M731='Dropdown Answer Key'!$B$25,OR('Service Line Inventory'!S731="Lead",S731="Unknown SL"))),"Tier 1",IF(AND('Service Line Inventory'!M731='Dropdown Answer Key'!$B$26,OR('Service Line Inventory'!S731="Lead",S731="Unknown SL")),"Tier 2",IF(AND('Service Line Inventory'!M731='Dropdown Answer Key'!$B$27,OR('Service Line Inventory'!S731="Lead",S731="Unknown SL")),"Tier 2",IF('Service Line Inventory'!S731="GRR","Tier 3",IF((AND('Service Line Inventory'!M731='Dropdown Answer Key'!$B$25,'Service Line Inventory'!Q731='Dropdown Answer Key'!$M$25,O731='Dropdown Answer Key'!$G$27,'Service Line Inventory'!P731='Dropdown Answer Key'!$J$27,S731="Non Lead")),"Tier 4",IF((AND('Service Line Inventory'!M731='Dropdown Answer Key'!$B$25,'Service Line Inventory'!Q731='Dropdown Answer Key'!$M$25,O731='Dropdown Answer Key'!$G$27,S731="Non Lead")),"Tier 4",IF((AND('Service Line Inventory'!M731='Dropdown Answer Key'!$B$25,'Service Line Inventory'!Q731='Dropdown Answer Key'!$M$25,'Service Line Inventory'!P731='Dropdown Answer Key'!$J$27,S731="Non Lead")),"Tier 4","Tier 5"))))))))</f>
        <v>BLANK</v>
      </c>
      <c r="U731" s="115" t="str">
        <f t="shared" si="45"/>
        <v>NO</v>
      </c>
      <c r="V731" s="114" t="str">
        <f t="shared" si="46"/>
        <v>NO</v>
      </c>
      <c r="W731" s="114" t="str">
        <f t="shared" si="47"/>
        <v>NO</v>
      </c>
      <c r="X731" s="108"/>
      <c r="Y731" s="97"/>
      <c r="Z731" s="77"/>
    </row>
    <row r="732" spans="1:26" x14ac:dyDescent="0.3">
      <c r="A732" s="47">
        <v>966</v>
      </c>
      <c r="B732" s="73" t="s">
        <v>76</v>
      </c>
      <c r="C732" s="125" t="s">
        <v>902</v>
      </c>
      <c r="D732" s="73" t="s">
        <v>73</v>
      </c>
      <c r="E732" s="73" t="s">
        <v>81</v>
      </c>
      <c r="F732" s="73" t="s">
        <v>81</v>
      </c>
      <c r="G732" s="89" t="s">
        <v>986</v>
      </c>
      <c r="H732" s="94" t="s">
        <v>73</v>
      </c>
      <c r="I732" s="82" t="s">
        <v>72</v>
      </c>
      <c r="J732" s="74" t="s">
        <v>989</v>
      </c>
      <c r="K732" s="74" t="s">
        <v>989</v>
      </c>
      <c r="L732" s="93" t="str">
        <f t="shared" si="44"/>
        <v>Non Lead</v>
      </c>
      <c r="M732" s="109"/>
      <c r="N732" s="73"/>
      <c r="O732" s="73"/>
      <c r="P732" s="73"/>
      <c r="Q732" s="72"/>
      <c r="R732" s="73"/>
      <c r="S732" s="98" t="str">
        <f>IF(OR(B732="",$C$3="",$G$3=""),"ERROR",IF(AND(B732='Dropdown Answer Key'!$B$12,OR(E732="Lead",E732="U, May have L",E732="COM",E732="")),"Lead",IF(AND(B732='Dropdown Answer Key'!$B$12,OR(AND(E732="GALV",H732="Y"),AND(E732="GALV",H732="UN"),AND(E732="GALV",H732=""))),"GRR",IF(AND(B732='Dropdown Answer Key'!$B$12,E732="Unknown"),"Unknown SL",IF(AND(B732='Dropdown Answer Key'!$B$13,OR(F732="Lead",F732="U, May have L",F732="COM",F732="")),"Lead",IF(AND(B732='Dropdown Answer Key'!$B$13,OR(AND(F732="GALV",H732="Y"),AND(F732="GALV",H732="UN"),AND(F732="GALV",H732=""))),"GRR",IF(AND(B732='Dropdown Answer Key'!$B$13,F732="Unknown"),"Unknown SL",IF(AND(B732='Dropdown Answer Key'!$B$14,OR(E732="Lead",E732="U, May have L",E732="COM",E732="")),"Lead",IF(AND(B732='Dropdown Answer Key'!$B$14,OR(F732="Lead",F732="U, May have L",F732="COM",F732="")),"Lead",IF(AND(B732='Dropdown Answer Key'!$B$14,OR(AND(E732="GALV",H732="Y"),AND(E732="GALV",H732="UN"),AND(E732="GALV",H732=""),AND(F732="GALV",H732="Y"),AND(F732="GALV",H732="UN"),AND(F732="GALV",H732=""),AND(F732="GALV",I732="Y"),AND(F732="GALV",I732="UN"),AND(F732="GALV",I732=""))),"GRR",IF(AND(B732='Dropdown Answer Key'!$B$14,OR(E732="Unknown",F732="Unknown")),"Unknown SL","Non Lead")))))))))))</f>
        <v>Non Lead</v>
      </c>
      <c r="T732" s="75" t="str">
        <f>IF(OR(M732="",Q732="",S732="ERROR"),"BLANK",IF((AND(M732='Dropdown Answer Key'!$B$25,OR('Service Line Inventory'!S732="Lead",S732="Unknown SL"))),"Tier 1",IF(AND('Service Line Inventory'!M732='Dropdown Answer Key'!$B$26,OR('Service Line Inventory'!S732="Lead",S732="Unknown SL")),"Tier 2",IF(AND('Service Line Inventory'!M732='Dropdown Answer Key'!$B$27,OR('Service Line Inventory'!S732="Lead",S732="Unknown SL")),"Tier 2",IF('Service Line Inventory'!S732="GRR","Tier 3",IF((AND('Service Line Inventory'!M732='Dropdown Answer Key'!$B$25,'Service Line Inventory'!Q732='Dropdown Answer Key'!$M$25,O732='Dropdown Answer Key'!$G$27,'Service Line Inventory'!P732='Dropdown Answer Key'!$J$27,S732="Non Lead")),"Tier 4",IF((AND('Service Line Inventory'!M732='Dropdown Answer Key'!$B$25,'Service Line Inventory'!Q732='Dropdown Answer Key'!$M$25,O732='Dropdown Answer Key'!$G$27,S732="Non Lead")),"Tier 4",IF((AND('Service Line Inventory'!M732='Dropdown Answer Key'!$B$25,'Service Line Inventory'!Q732='Dropdown Answer Key'!$M$25,'Service Line Inventory'!P732='Dropdown Answer Key'!$J$27,S732="Non Lead")),"Tier 4","Tier 5"))))))))</f>
        <v>BLANK</v>
      </c>
      <c r="U732" s="101" t="str">
        <f t="shared" si="45"/>
        <v>NO</v>
      </c>
      <c r="V732" s="75" t="str">
        <f t="shared" si="46"/>
        <v>NO</v>
      </c>
      <c r="W732" s="75" t="str">
        <f t="shared" si="47"/>
        <v>NO</v>
      </c>
      <c r="X732" s="107"/>
      <c r="Y732" s="76"/>
      <c r="Z732" s="77"/>
    </row>
    <row r="733" spans="1:26" x14ac:dyDescent="0.3">
      <c r="A733" s="47">
        <v>980</v>
      </c>
      <c r="B733" s="73" t="s">
        <v>76</v>
      </c>
      <c r="C733" s="125" t="s">
        <v>903</v>
      </c>
      <c r="D733" s="73" t="s">
        <v>73</v>
      </c>
      <c r="E733" s="73" t="s">
        <v>81</v>
      </c>
      <c r="F733" s="73" t="s">
        <v>81</v>
      </c>
      <c r="G733" s="89" t="s">
        <v>986</v>
      </c>
      <c r="H733" s="94" t="s">
        <v>73</v>
      </c>
      <c r="I733" s="82" t="s">
        <v>72</v>
      </c>
      <c r="J733" s="74" t="s">
        <v>989</v>
      </c>
      <c r="K733" s="74" t="s">
        <v>989</v>
      </c>
      <c r="L733" s="94" t="str">
        <f t="shared" si="44"/>
        <v>Non Lead</v>
      </c>
      <c r="M733" s="110"/>
      <c r="N733" s="82"/>
      <c r="O733" s="82"/>
      <c r="P733" s="82"/>
      <c r="Q733" s="81"/>
      <c r="R733" s="82"/>
      <c r="S733" s="113" t="str">
        <f>IF(OR(B733="",$C$3="",$G$3=""),"ERROR",IF(AND(B733='Dropdown Answer Key'!$B$12,OR(E733="Lead",E733="U, May have L",E733="COM",E733="")),"Lead",IF(AND(B733='Dropdown Answer Key'!$B$12,OR(AND(E733="GALV",H733="Y"),AND(E733="GALV",H733="UN"),AND(E733="GALV",H733=""))),"GRR",IF(AND(B733='Dropdown Answer Key'!$B$12,E733="Unknown"),"Unknown SL",IF(AND(B733='Dropdown Answer Key'!$B$13,OR(F733="Lead",F733="U, May have L",F733="COM",F733="")),"Lead",IF(AND(B733='Dropdown Answer Key'!$B$13,OR(AND(F733="GALV",H733="Y"),AND(F733="GALV",H733="UN"),AND(F733="GALV",H733=""))),"GRR",IF(AND(B733='Dropdown Answer Key'!$B$13,F733="Unknown"),"Unknown SL",IF(AND(B733='Dropdown Answer Key'!$B$14,OR(E733="Lead",E733="U, May have L",E733="COM",E733="")),"Lead",IF(AND(B733='Dropdown Answer Key'!$B$14,OR(F733="Lead",F733="U, May have L",F733="COM",F733="")),"Lead",IF(AND(B733='Dropdown Answer Key'!$B$14,OR(AND(E733="GALV",H733="Y"),AND(E733="GALV",H733="UN"),AND(E733="GALV",H733=""),AND(F733="GALV",H733="Y"),AND(F733="GALV",H733="UN"),AND(F733="GALV",H733=""),AND(F733="GALV",I733="Y"),AND(F733="GALV",I733="UN"),AND(F733="GALV",I733=""))),"GRR",IF(AND(B733='Dropdown Answer Key'!$B$14,OR(E733="Unknown",F733="Unknown")),"Unknown SL","Non Lead")))))))))))</f>
        <v>Non Lead</v>
      </c>
      <c r="T733" s="114" t="str">
        <f>IF(OR(M733="",Q733="",S733="ERROR"),"BLANK",IF((AND(M733='Dropdown Answer Key'!$B$25,OR('Service Line Inventory'!S733="Lead",S733="Unknown SL"))),"Tier 1",IF(AND('Service Line Inventory'!M733='Dropdown Answer Key'!$B$26,OR('Service Line Inventory'!S733="Lead",S733="Unknown SL")),"Tier 2",IF(AND('Service Line Inventory'!M733='Dropdown Answer Key'!$B$27,OR('Service Line Inventory'!S733="Lead",S733="Unknown SL")),"Tier 2",IF('Service Line Inventory'!S733="GRR","Tier 3",IF((AND('Service Line Inventory'!M733='Dropdown Answer Key'!$B$25,'Service Line Inventory'!Q733='Dropdown Answer Key'!$M$25,O733='Dropdown Answer Key'!$G$27,'Service Line Inventory'!P733='Dropdown Answer Key'!$J$27,S733="Non Lead")),"Tier 4",IF((AND('Service Line Inventory'!M733='Dropdown Answer Key'!$B$25,'Service Line Inventory'!Q733='Dropdown Answer Key'!$M$25,O733='Dropdown Answer Key'!$G$27,S733="Non Lead")),"Tier 4",IF((AND('Service Line Inventory'!M733='Dropdown Answer Key'!$B$25,'Service Line Inventory'!Q733='Dropdown Answer Key'!$M$25,'Service Line Inventory'!P733='Dropdown Answer Key'!$J$27,S733="Non Lead")),"Tier 4","Tier 5"))))))))</f>
        <v>BLANK</v>
      </c>
      <c r="U733" s="115" t="str">
        <f t="shared" si="45"/>
        <v>NO</v>
      </c>
      <c r="V733" s="114" t="str">
        <f t="shared" si="46"/>
        <v>NO</v>
      </c>
      <c r="W733" s="114" t="str">
        <f t="shared" si="47"/>
        <v>NO</v>
      </c>
      <c r="X733" s="108"/>
      <c r="Y733" s="97"/>
      <c r="Z733" s="77"/>
    </row>
    <row r="734" spans="1:26" x14ac:dyDescent="0.3">
      <c r="A734" s="47">
        <v>985</v>
      </c>
      <c r="B734" s="73" t="s">
        <v>76</v>
      </c>
      <c r="C734" s="125" t="s">
        <v>904</v>
      </c>
      <c r="D734" s="73" t="s">
        <v>73</v>
      </c>
      <c r="E734" s="73" t="s">
        <v>81</v>
      </c>
      <c r="F734" s="73" t="s">
        <v>81</v>
      </c>
      <c r="G734" s="89" t="s">
        <v>986</v>
      </c>
      <c r="H734" s="94" t="s">
        <v>73</v>
      </c>
      <c r="I734" s="82" t="s">
        <v>72</v>
      </c>
      <c r="J734" s="74" t="s">
        <v>989</v>
      </c>
      <c r="K734" s="74" t="s">
        <v>989</v>
      </c>
      <c r="L734" s="93" t="str">
        <f t="shared" si="44"/>
        <v>Non Lead</v>
      </c>
      <c r="M734" s="109"/>
      <c r="N734" s="73"/>
      <c r="O734" s="73"/>
      <c r="P734" s="73"/>
      <c r="Q734" s="72"/>
      <c r="R734" s="73"/>
      <c r="S734" s="98" t="str">
        <f>IF(OR(B734="",$C$3="",$G$3=""),"ERROR",IF(AND(B734='Dropdown Answer Key'!$B$12,OR(E734="Lead",E734="U, May have L",E734="COM",E734="")),"Lead",IF(AND(B734='Dropdown Answer Key'!$B$12,OR(AND(E734="GALV",H734="Y"),AND(E734="GALV",H734="UN"),AND(E734="GALV",H734=""))),"GRR",IF(AND(B734='Dropdown Answer Key'!$B$12,E734="Unknown"),"Unknown SL",IF(AND(B734='Dropdown Answer Key'!$B$13,OR(F734="Lead",F734="U, May have L",F734="COM",F734="")),"Lead",IF(AND(B734='Dropdown Answer Key'!$B$13,OR(AND(F734="GALV",H734="Y"),AND(F734="GALV",H734="UN"),AND(F734="GALV",H734=""))),"GRR",IF(AND(B734='Dropdown Answer Key'!$B$13,F734="Unknown"),"Unknown SL",IF(AND(B734='Dropdown Answer Key'!$B$14,OR(E734="Lead",E734="U, May have L",E734="COM",E734="")),"Lead",IF(AND(B734='Dropdown Answer Key'!$B$14,OR(F734="Lead",F734="U, May have L",F734="COM",F734="")),"Lead",IF(AND(B734='Dropdown Answer Key'!$B$14,OR(AND(E734="GALV",H734="Y"),AND(E734="GALV",H734="UN"),AND(E734="GALV",H734=""),AND(F734="GALV",H734="Y"),AND(F734="GALV",H734="UN"),AND(F734="GALV",H734=""),AND(F734="GALV",I734="Y"),AND(F734="GALV",I734="UN"),AND(F734="GALV",I734=""))),"GRR",IF(AND(B734='Dropdown Answer Key'!$B$14,OR(E734="Unknown",F734="Unknown")),"Unknown SL","Non Lead")))))))))))</f>
        <v>Non Lead</v>
      </c>
      <c r="T734" s="75" t="str">
        <f>IF(OR(M734="",Q734="",S734="ERROR"),"BLANK",IF((AND(M734='Dropdown Answer Key'!$B$25,OR('Service Line Inventory'!S734="Lead",S734="Unknown SL"))),"Tier 1",IF(AND('Service Line Inventory'!M734='Dropdown Answer Key'!$B$26,OR('Service Line Inventory'!S734="Lead",S734="Unknown SL")),"Tier 2",IF(AND('Service Line Inventory'!M734='Dropdown Answer Key'!$B$27,OR('Service Line Inventory'!S734="Lead",S734="Unknown SL")),"Tier 2",IF('Service Line Inventory'!S734="GRR","Tier 3",IF((AND('Service Line Inventory'!M734='Dropdown Answer Key'!$B$25,'Service Line Inventory'!Q734='Dropdown Answer Key'!$M$25,O734='Dropdown Answer Key'!$G$27,'Service Line Inventory'!P734='Dropdown Answer Key'!$J$27,S734="Non Lead")),"Tier 4",IF((AND('Service Line Inventory'!M734='Dropdown Answer Key'!$B$25,'Service Line Inventory'!Q734='Dropdown Answer Key'!$M$25,O734='Dropdown Answer Key'!$G$27,S734="Non Lead")),"Tier 4",IF((AND('Service Line Inventory'!M734='Dropdown Answer Key'!$B$25,'Service Line Inventory'!Q734='Dropdown Answer Key'!$M$25,'Service Line Inventory'!P734='Dropdown Answer Key'!$J$27,S734="Non Lead")),"Tier 4","Tier 5"))))))))</f>
        <v>BLANK</v>
      </c>
      <c r="U734" s="101" t="str">
        <f t="shared" si="45"/>
        <v>NO</v>
      </c>
      <c r="V734" s="75" t="str">
        <f t="shared" si="46"/>
        <v>NO</v>
      </c>
      <c r="W734" s="75" t="str">
        <f t="shared" si="47"/>
        <v>NO</v>
      </c>
      <c r="X734" s="107"/>
      <c r="Y734" s="76"/>
      <c r="Z734" s="77"/>
    </row>
    <row r="735" spans="1:26" x14ac:dyDescent="0.3">
      <c r="A735" s="47">
        <v>1000</v>
      </c>
      <c r="B735" s="73" t="s">
        <v>76</v>
      </c>
      <c r="C735" s="125" t="s">
        <v>905</v>
      </c>
      <c r="D735" s="73" t="s">
        <v>73</v>
      </c>
      <c r="E735" s="73" t="s">
        <v>81</v>
      </c>
      <c r="F735" s="73" t="s">
        <v>81</v>
      </c>
      <c r="G735" s="89" t="s">
        <v>986</v>
      </c>
      <c r="H735" s="94" t="s">
        <v>73</v>
      </c>
      <c r="I735" s="82" t="s">
        <v>72</v>
      </c>
      <c r="J735" s="74" t="s">
        <v>989</v>
      </c>
      <c r="K735" s="74" t="s">
        <v>989</v>
      </c>
      <c r="L735" s="94" t="str">
        <f t="shared" si="44"/>
        <v>Non Lead</v>
      </c>
      <c r="M735" s="110"/>
      <c r="N735" s="82"/>
      <c r="O735" s="82"/>
      <c r="P735" s="82"/>
      <c r="Q735" s="81"/>
      <c r="R735" s="82"/>
      <c r="S735" s="113" t="str">
        <f>IF(OR(B735="",$C$3="",$G$3=""),"ERROR",IF(AND(B735='Dropdown Answer Key'!$B$12,OR(E735="Lead",E735="U, May have L",E735="COM",E735="")),"Lead",IF(AND(B735='Dropdown Answer Key'!$B$12,OR(AND(E735="GALV",H735="Y"),AND(E735="GALV",H735="UN"),AND(E735="GALV",H735=""))),"GRR",IF(AND(B735='Dropdown Answer Key'!$B$12,E735="Unknown"),"Unknown SL",IF(AND(B735='Dropdown Answer Key'!$B$13,OR(F735="Lead",F735="U, May have L",F735="COM",F735="")),"Lead",IF(AND(B735='Dropdown Answer Key'!$B$13,OR(AND(F735="GALV",H735="Y"),AND(F735="GALV",H735="UN"),AND(F735="GALV",H735=""))),"GRR",IF(AND(B735='Dropdown Answer Key'!$B$13,F735="Unknown"),"Unknown SL",IF(AND(B735='Dropdown Answer Key'!$B$14,OR(E735="Lead",E735="U, May have L",E735="COM",E735="")),"Lead",IF(AND(B735='Dropdown Answer Key'!$B$14,OR(F735="Lead",F735="U, May have L",F735="COM",F735="")),"Lead",IF(AND(B735='Dropdown Answer Key'!$B$14,OR(AND(E735="GALV",H735="Y"),AND(E735="GALV",H735="UN"),AND(E735="GALV",H735=""),AND(F735="GALV",H735="Y"),AND(F735="GALV",H735="UN"),AND(F735="GALV",H735=""),AND(F735="GALV",I735="Y"),AND(F735="GALV",I735="UN"),AND(F735="GALV",I735=""))),"GRR",IF(AND(B735='Dropdown Answer Key'!$B$14,OR(E735="Unknown",F735="Unknown")),"Unknown SL","Non Lead")))))))))))</f>
        <v>Non Lead</v>
      </c>
      <c r="T735" s="114" t="str">
        <f>IF(OR(M735="",Q735="",S735="ERROR"),"BLANK",IF((AND(M735='Dropdown Answer Key'!$B$25,OR('Service Line Inventory'!S735="Lead",S735="Unknown SL"))),"Tier 1",IF(AND('Service Line Inventory'!M735='Dropdown Answer Key'!$B$26,OR('Service Line Inventory'!S735="Lead",S735="Unknown SL")),"Tier 2",IF(AND('Service Line Inventory'!M735='Dropdown Answer Key'!$B$27,OR('Service Line Inventory'!S735="Lead",S735="Unknown SL")),"Tier 2",IF('Service Line Inventory'!S735="GRR","Tier 3",IF((AND('Service Line Inventory'!M735='Dropdown Answer Key'!$B$25,'Service Line Inventory'!Q735='Dropdown Answer Key'!$M$25,O735='Dropdown Answer Key'!$G$27,'Service Line Inventory'!P735='Dropdown Answer Key'!$J$27,S735="Non Lead")),"Tier 4",IF((AND('Service Line Inventory'!M735='Dropdown Answer Key'!$B$25,'Service Line Inventory'!Q735='Dropdown Answer Key'!$M$25,O735='Dropdown Answer Key'!$G$27,S735="Non Lead")),"Tier 4",IF((AND('Service Line Inventory'!M735='Dropdown Answer Key'!$B$25,'Service Line Inventory'!Q735='Dropdown Answer Key'!$M$25,'Service Line Inventory'!P735='Dropdown Answer Key'!$J$27,S735="Non Lead")),"Tier 4","Tier 5"))))))))</f>
        <v>BLANK</v>
      </c>
      <c r="U735" s="115" t="str">
        <f t="shared" si="45"/>
        <v>NO</v>
      </c>
      <c r="V735" s="114" t="str">
        <f t="shared" si="46"/>
        <v>NO</v>
      </c>
      <c r="W735" s="114" t="str">
        <f t="shared" si="47"/>
        <v>NO</v>
      </c>
      <c r="X735" s="108"/>
      <c r="Y735" s="97"/>
      <c r="Z735" s="77"/>
    </row>
    <row r="736" spans="1:26" x14ac:dyDescent="0.3">
      <c r="A736" s="47">
        <v>1010</v>
      </c>
      <c r="B736" s="73" t="s">
        <v>76</v>
      </c>
      <c r="C736" s="125" t="s">
        <v>906</v>
      </c>
      <c r="D736" s="73" t="s">
        <v>73</v>
      </c>
      <c r="E736" s="73" t="s">
        <v>81</v>
      </c>
      <c r="F736" s="73" t="s">
        <v>81</v>
      </c>
      <c r="G736" s="89" t="s">
        <v>986</v>
      </c>
      <c r="H736" s="94" t="s">
        <v>73</v>
      </c>
      <c r="I736" s="82" t="s">
        <v>72</v>
      </c>
      <c r="J736" s="74" t="s">
        <v>989</v>
      </c>
      <c r="K736" s="74" t="s">
        <v>989</v>
      </c>
      <c r="L736" s="93" t="str">
        <f t="shared" si="44"/>
        <v>Non Lead</v>
      </c>
      <c r="M736" s="109"/>
      <c r="N736" s="73"/>
      <c r="O736" s="73"/>
      <c r="P736" s="73"/>
      <c r="Q736" s="72"/>
      <c r="R736" s="73"/>
      <c r="S736" s="98" t="str">
        <f>IF(OR(B736="",$C$3="",$G$3=""),"ERROR",IF(AND(B736='Dropdown Answer Key'!$B$12,OR(E736="Lead",E736="U, May have L",E736="COM",E736="")),"Lead",IF(AND(B736='Dropdown Answer Key'!$B$12,OR(AND(E736="GALV",H736="Y"),AND(E736="GALV",H736="UN"),AND(E736="GALV",H736=""))),"GRR",IF(AND(B736='Dropdown Answer Key'!$B$12,E736="Unknown"),"Unknown SL",IF(AND(B736='Dropdown Answer Key'!$B$13,OR(F736="Lead",F736="U, May have L",F736="COM",F736="")),"Lead",IF(AND(B736='Dropdown Answer Key'!$B$13,OR(AND(F736="GALV",H736="Y"),AND(F736="GALV",H736="UN"),AND(F736="GALV",H736=""))),"GRR",IF(AND(B736='Dropdown Answer Key'!$B$13,F736="Unknown"),"Unknown SL",IF(AND(B736='Dropdown Answer Key'!$B$14,OR(E736="Lead",E736="U, May have L",E736="COM",E736="")),"Lead",IF(AND(B736='Dropdown Answer Key'!$B$14,OR(F736="Lead",F736="U, May have L",F736="COM",F736="")),"Lead",IF(AND(B736='Dropdown Answer Key'!$B$14,OR(AND(E736="GALV",H736="Y"),AND(E736="GALV",H736="UN"),AND(E736="GALV",H736=""),AND(F736="GALV",H736="Y"),AND(F736="GALV",H736="UN"),AND(F736="GALV",H736=""),AND(F736="GALV",I736="Y"),AND(F736="GALV",I736="UN"),AND(F736="GALV",I736=""))),"GRR",IF(AND(B736='Dropdown Answer Key'!$B$14,OR(E736="Unknown",F736="Unknown")),"Unknown SL","Non Lead")))))))))))</f>
        <v>Non Lead</v>
      </c>
      <c r="T736" s="75" t="str">
        <f>IF(OR(M736="",Q736="",S736="ERROR"),"BLANK",IF((AND(M736='Dropdown Answer Key'!$B$25,OR('Service Line Inventory'!S736="Lead",S736="Unknown SL"))),"Tier 1",IF(AND('Service Line Inventory'!M736='Dropdown Answer Key'!$B$26,OR('Service Line Inventory'!S736="Lead",S736="Unknown SL")),"Tier 2",IF(AND('Service Line Inventory'!M736='Dropdown Answer Key'!$B$27,OR('Service Line Inventory'!S736="Lead",S736="Unknown SL")),"Tier 2",IF('Service Line Inventory'!S736="GRR","Tier 3",IF((AND('Service Line Inventory'!M736='Dropdown Answer Key'!$B$25,'Service Line Inventory'!Q736='Dropdown Answer Key'!$M$25,O736='Dropdown Answer Key'!$G$27,'Service Line Inventory'!P736='Dropdown Answer Key'!$J$27,S736="Non Lead")),"Tier 4",IF((AND('Service Line Inventory'!M736='Dropdown Answer Key'!$B$25,'Service Line Inventory'!Q736='Dropdown Answer Key'!$M$25,O736='Dropdown Answer Key'!$G$27,S736="Non Lead")),"Tier 4",IF((AND('Service Line Inventory'!M736='Dropdown Answer Key'!$B$25,'Service Line Inventory'!Q736='Dropdown Answer Key'!$M$25,'Service Line Inventory'!P736='Dropdown Answer Key'!$J$27,S736="Non Lead")),"Tier 4","Tier 5"))))))))</f>
        <v>BLANK</v>
      </c>
      <c r="U736" s="101" t="str">
        <f t="shared" si="45"/>
        <v>NO</v>
      </c>
      <c r="V736" s="75" t="str">
        <f t="shared" si="46"/>
        <v>NO</v>
      </c>
      <c r="W736" s="75" t="str">
        <f t="shared" si="47"/>
        <v>NO</v>
      </c>
      <c r="X736" s="107"/>
      <c r="Y736" s="76"/>
      <c r="Z736" s="77"/>
    </row>
    <row r="737" spans="1:26" x14ac:dyDescent="0.3">
      <c r="A737" s="47">
        <v>1011</v>
      </c>
      <c r="B737" s="73" t="s">
        <v>76</v>
      </c>
      <c r="C737" s="125" t="s">
        <v>907</v>
      </c>
      <c r="D737" s="73" t="s">
        <v>73</v>
      </c>
      <c r="E737" s="73" t="s">
        <v>81</v>
      </c>
      <c r="F737" s="73" t="s">
        <v>81</v>
      </c>
      <c r="G737" s="89" t="s">
        <v>986</v>
      </c>
      <c r="H737" s="94" t="s">
        <v>73</v>
      </c>
      <c r="I737" s="82" t="s">
        <v>72</v>
      </c>
      <c r="J737" s="74" t="s">
        <v>989</v>
      </c>
      <c r="K737" s="74" t="s">
        <v>989</v>
      </c>
      <c r="L737" s="94" t="str">
        <f t="shared" si="44"/>
        <v>Non Lead</v>
      </c>
      <c r="M737" s="110"/>
      <c r="N737" s="82"/>
      <c r="O737" s="82"/>
      <c r="P737" s="82"/>
      <c r="Q737" s="81"/>
      <c r="R737" s="82"/>
      <c r="S737" s="113" t="str">
        <f>IF(OR(B737="",$C$3="",$G$3=""),"ERROR",IF(AND(B737='Dropdown Answer Key'!$B$12,OR(E737="Lead",E737="U, May have L",E737="COM",E737="")),"Lead",IF(AND(B737='Dropdown Answer Key'!$B$12,OR(AND(E737="GALV",H737="Y"),AND(E737="GALV",H737="UN"),AND(E737="GALV",H737=""))),"GRR",IF(AND(B737='Dropdown Answer Key'!$B$12,E737="Unknown"),"Unknown SL",IF(AND(B737='Dropdown Answer Key'!$B$13,OR(F737="Lead",F737="U, May have L",F737="COM",F737="")),"Lead",IF(AND(B737='Dropdown Answer Key'!$B$13,OR(AND(F737="GALV",H737="Y"),AND(F737="GALV",H737="UN"),AND(F737="GALV",H737=""))),"GRR",IF(AND(B737='Dropdown Answer Key'!$B$13,F737="Unknown"),"Unknown SL",IF(AND(B737='Dropdown Answer Key'!$B$14,OR(E737="Lead",E737="U, May have L",E737="COM",E737="")),"Lead",IF(AND(B737='Dropdown Answer Key'!$B$14,OR(F737="Lead",F737="U, May have L",F737="COM",F737="")),"Lead",IF(AND(B737='Dropdown Answer Key'!$B$14,OR(AND(E737="GALV",H737="Y"),AND(E737="GALV",H737="UN"),AND(E737="GALV",H737=""),AND(F737="GALV",H737="Y"),AND(F737="GALV",H737="UN"),AND(F737="GALV",H737=""),AND(F737="GALV",I737="Y"),AND(F737="GALV",I737="UN"),AND(F737="GALV",I737=""))),"GRR",IF(AND(B737='Dropdown Answer Key'!$B$14,OR(E737="Unknown",F737="Unknown")),"Unknown SL","Non Lead")))))))))))</f>
        <v>Non Lead</v>
      </c>
      <c r="T737" s="114" t="str">
        <f>IF(OR(M737="",Q737="",S737="ERROR"),"BLANK",IF((AND(M737='Dropdown Answer Key'!$B$25,OR('Service Line Inventory'!S737="Lead",S737="Unknown SL"))),"Tier 1",IF(AND('Service Line Inventory'!M737='Dropdown Answer Key'!$B$26,OR('Service Line Inventory'!S737="Lead",S737="Unknown SL")),"Tier 2",IF(AND('Service Line Inventory'!M737='Dropdown Answer Key'!$B$27,OR('Service Line Inventory'!S737="Lead",S737="Unknown SL")),"Tier 2",IF('Service Line Inventory'!S737="GRR","Tier 3",IF((AND('Service Line Inventory'!M737='Dropdown Answer Key'!$B$25,'Service Line Inventory'!Q737='Dropdown Answer Key'!$M$25,O737='Dropdown Answer Key'!$G$27,'Service Line Inventory'!P737='Dropdown Answer Key'!$J$27,S737="Non Lead")),"Tier 4",IF((AND('Service Line Inventory'!M737='Dropdown Answer Key'!$B$25,'Service Line Inventory'!Q737='Dropdown Answer Key'!$M$25,O737='Dropdown Answer Key'!$G$27,S737="Non Lead")),"Tier 4",IF((AND('Service Line Inventory'!M737='Dropdown Answer Key'!$B$25,'Service Line Inventory'!Q737='Dropdown Answer Key'!$M$25,'Service Line Inventory'!P737='Dropdown Answer Key'!$J$27,S737="Non Lead")),"Tier 4","Tier 5"))))))))</f>
        <v>BLANK</v>
      </c>
      <c r="U737" s="115" t="str">
        <f t="shared" si="45"/>
        <v>NO</v>
      </c>
      <c r="V737" s="114" t="str">
        <f t="shared" si="46"/>
        <v>NO</v>
      </c>
      <c r="W737" s="114" t="str">
        <f t="shared" si="47"/>
        <v>NO</v>
      </c>
      <c r="X737" s="108"/>
      <c r="Y737" s="97"/>
      <c r="Z737" s="77"/>
    </row>
    <row r="738" spans="1:26" x14ac:dyDescent="0.3">
      <c r="A738" s="47">
        <v>1012</v>
      </c>
      <c r="B738" s="73" t="s">
        <v>76</v>
      </c>
      <c r="C738" s="125" t="s">
        <v>908</v>
      </c>
      <c r="D738" s="73" t="s">
        <v>73</v>
      </c>
      <c r="E738" s="73" t="s">
        <v>81</v>
      </c>
      <c r="F738" s="73" t="s">
        <v>81</v>
      </c>
      <c r="G738" s="89" t="s">
        <v>986</v>
      </c>
      <c r="H738" s="94" t="s">
        <v>73</v>
      </c>
      <c r="I738" s="82" t="s">
        <v>72</v>
      </c>
      <c r="J738" s="74" t="s">
        <v>989</v>
      </c>
      <c r="K738" s="74" t="s">
        <v>989</v>
      </c>
      <c r="L738" s="93" t="str">
        <f t="shared" si="44"/>
        <v>Non Lead</v>
      </c>
      <c r="M738" s="109"/>
      <c r="N738" s="73"/>
      <c r="O738" s="73"/>
      <c r="P738" s="73"/>
      <c r="Q738" s="72"/>
      <c r="R738" s="73"/>
      <c r="S738" s="98" t="str">
        <f>IF(OR(B738="",$C$3="",$G$3=""),"ERROR",IF(AND(B738='Dropdown Answer Key'!$B$12,OR(E738="Lead",E738="U, May have L",E738="COM",E738="")),"Lead",IF(AND(B738='Dropdown Answer Key'!$B$12,OR(AND(E738="GALV",H738="Y"),AND(E738="GALV",H738="UN"),AND(E738="GALV",H738=""))),"GRR",IF(AND(B738='Dropdown Answer Key'!$B$12,E738="Unknown"),"Unknown SL",IF(AND(B738='Dropdown Answer Key'!$B$13,OR(F738="Lead",F738="U, May have L",F738="COM",F738="")),"Lead",IF(AND(B738='Dropdown Answer Key'!$B$13,OR(AND(F738="GALV",H738="Y"),AND(F738="GALV",H738="UN"),AND(F738="GALV",H738=""))),"GRR",IF(AND(B738='Dropdown Answer Key'!$B$13,F738="Unknown"),"Unknown SL",IF(AND(B738='Dropdown Answer Key'!$B$14,OR(E738="Lead",E738="U, May have L",E738="COM",E738="")),"Lead",IF(AND(B738='Dropdown Answer Key'!$B$14,OR(F738="Lead",F738="U, May have L",F738="COM",F738="")),"Lead",IF(AND(B738='Dropdown Answer Key'!$B$14,OR(AND(E738="GALV",H738="Y"),AND(E738="GALV",H738="UN"),AND(E738="GALV",H738=""),AND(F738="GALV",H738="Y"),AND(F738="GALV",H738="UN"),AND(F738="GALV",H738=""),AND(F738="GALV",I738="Y"),AND(F738="GALV",I738="UN"),AND(F738="GALV",I738=""))),"GRR",IF(AND(B738='Dropdown Answer Key'!$B$14,OR(E738="Unknown",F738="Unknown")),"Unknown SL","Non Lead")))))))))))</f>
        <v>Non Lead</v>
      </c>
      <c r="T738" s="75" t="str">
        <f>IF(OR(M738="",Q738="",S738="ERROR"),"BLANK",IF((AND(M738='Dropdown Answer Key'!$B$25,OR('Service Line Inventory'!S738="Lead",S738="Unknown SL"))),"Tier 1",IF(AND('Service Line Inventory'!M738='Dropdown Answer Key'!$B$26,OR('Service Line Inventory'!S738="Lead",S738="Unknown SL")),"Tier 2",IF(AND('Service Line Inventory'!M738='Dropdown Answer Key'!$B$27,OR('Service Line Inventory'!S738="Lead",S738="Unknown SL")),"Tier 2",IF('Service Line Inventory'!S738="GRR","Tier 3",IF((AND('Service Line Inventory'!M738='Dropdown Answer Key'!$B$25,'Service Line Inventory'!Q738='Dropdown Answer Key'!$M$25,O738='Dropdown Answer Key'!$G$27,'Service Line Inventory'!P738='Dropdown Answer Key'!$J$27,S738="Non Lead")),"Tier 4",IF((AND('Service Line Inventory'!M738='Dropdown Answer Key'!$B$25,'Service Line Inventory'!Q738='Dropdown Answer Key'!$M$25,O738='Dropdown Answer Key'!$G$27,S738="Non Lead")),"Tier 4",IF((AND('Service Line Inventory'!M738='Dropdown Answer Key'!$B$25,'Service Line Inventory'!Q738='Dropdown Answer Key'!$M$25,'Service Line Inventory'!P738='Dropdown Answer Key'!$J$27,S738="Non Lead")),"Tier 4","Tier 5"))))))))</f>
        <v>BLANK</v>
      </c>
      <c r="U738" s="101" t="str">
        <f t="shared" si="45"/>
        <v>NO</v>
      </c>
      <c r="V738" s="75" t="str">
        <f t="shared" si="46"/>
        <v>NO</v>
      </c>
      <c r="W738" s="75" t="str">
        <f t="shared" si="47"/>
        <v>NO</v>
      </c>
      <c r="X738" s="107"/>
      <c r="Y738" s="76"/>
      <c r="Z738" s="77"/>
    </row>
    <row r="739" spans="1:26" x14ac:dyDescent="0.3">
      <c r="A739" s="47">
        <v>1020</v>
      </c>
      <c r="B739" s="73" t="s">
        <v>76</v>
      </c>
      <c r="C739" s="125" t="s">
        <v>909</v>
      </c>
      <c r="D739" s="73" t="s">
        <v>73</v>
      </c>
      <c r="E739" s="73" t="s">
        <v>81</v>
      </c>
      <c r="F739" s="73" t="s">
        <v>81</v>
      </c>
      <c r="G739" s="89" t="s">
        <v>986</v>
      </c>
      <c r="H739" s="94" t="s">
        <v>73</v>
      </c>
      <c r="I739" s="82" t="s">
        <v>72</v>
      </c>
      <c r="J739" s="74" t="s">
        <v>989</v>
      </c>
      <c r="K739" s="74" t="s">
        <v>989</v>
      </c>
      <c r="L739" s="94" t="str">
        <f t="shared" si="44"/>
        <v>Non Lead</v>
      </c>
      <c r="M739" s="110"/>
      <c r="N739" s="82"/>
      <c r="O739" s="82"/>
      <c r="P739" s="82"/>
      <c r="Q739" s="81"/>
      <c r="R739" s="82"/>
      <c r="S739" s="113" t="str">
        <f>IF(OR(B739="",$C$3="",$G$3=""),"ERROR",IF(AND(B739='Dropdown Answer Key'!$B$12,OR(E739="Lead",E739="U, May have L",E739="COM",E739="")),"Lead",IF(AND(B739='Dropdown Answer Key'!$B$12,OR(AND(E739="GALV",H739="Y"),AND(E739="GALV",H739="UN"),AND(E739="GALV",H739=""))),"GRR",IF(AND(B739='Dropdown Answer Key'!$B$12,E739="Unknown"),"Unknown SL",IF(AND(B739='Dropdown Answer Key'!$B$13,OR(F739="Lead",F739="U, May have L",F739="COM",F739="")),"Lead",IF(AND(B739='Dropdown Answer Key'!$B$13,OR(AND(F739="GALV",H739="Y"),AND(F739="GALV",H739="UN"),AND(F739="GALV",H739=""))),"GRR",IF(AND(B739='Dropdown Answer Key'!$B$13,F739="Unknown"),"Unknown SL",IF(AND(B739='Dropdown Answer Key'!$B$14,OR(E739="Lead",E739="U, May have L",E739="COM",E739="")),"Lead",IF(AND(B739='Dropdown Answer Key'!$B$14,OR(F739="Lead",F739="U, May have L",F739="COM",F739="")),"Lead",IF(AND(B739='Dropdown Answer Key'!$B$14,OR(AND(E739="GALV",H739="Y"),AND(E739="GALV",H739="UN"),AND(E739="GALV",H739=""),AND(F739="GALV",H739="Y"),AND(F739="GALV",H739="UN"),AND(F739="GALV",H739=""),AND(F739="GALV",I739="Y"),AND(F739="GALV",I739="UN"),AND(F739="GALV",I739=""))),"GRR",IF(AND(B739='Dropdown Answer Key'!$B$14,OR(E739="Unknown",F739="Unknown")),"Unknown SL","Non Lead")))))))))))</f>
        <v>Non Lead</v>
      </c>
      <c r="T739" s="114" t="str">
        <f>IF(OR(M739="",Q739="",S739="ERROR"),"BLANK",IF((AND(M739='Dropdown Answer Key'!$B$25,OR('Service Line Inventory'!S739="Lead",S739="Unknown SL"))),"Tier 1",IF(AND('Service Line Inventory'!M739='Dropdown Answer Key'!$B$26,OR('Service Line Inventory'!S739="Lead",S739="Unknown SL")),"Tier 2",IF(AND('Service Line Inventory'!M739='Dropdown Answer Key'!$B$27,OR('Service Line Inventory'!S739="Lead",S739="Unknown SL")),"Tier 2",IF('Service Line Inventory'!S739="GRR","Tier 3",IF((AND('Service Line Inventory'!M739='Dropdown Answer Key'!$B$25,'Service Line Inventory'!Q739='Dropdown Answer Key'!$M$25,O739='Dropdown Answer Key'!$G$27,'Service Line Inventory'!P739='Dropdown Answer Key'!$J$27,S739="Non Lead")),"Tier 4",IF((AND('Service Line Inventory'!M739='Dropdown Answer Key'!$B$25,'Service Line Inventory'!Q739='Dropdown Answer Key'!$M$25,O739='Dropdown Answer Key'!$G$27,S739="Non Lead")),"Tier 4",IF((AND('Service Line Inventory'!M739='Dropdown Answer Key'!$B$25,'Service Line Inventory'!Q739='Dropdown Answer Key'!$M$25,'Service Line Inventory'!P739='Dropdown Answer Key'!$J$27,S739="Non Lead")),"Tier 4","Tier 5"))))))))</f>
        <v>BLANK</v>
      </c>
      <c r="U739" s="115" t="str">
        <f t="shared" si="45"/>
        <v>NO</v>
      </c>
      <c r="V739" s="114" t="str">
        <f t="shared" si="46"/>
        <v>NO</v>
      </c>
      <c r="W739" s="114" t="str">
        <f t="shared" si="47"/>
        <v>NO</v>
      </c>
      <c r="X739" s="108"/>
      <c r="Y739" s="97"/>
      <c r="Z739" s="77"/>
    </row>
    <row r="740" spans="1:26" x14ac:dyDescent="0.3">
      <c r="A740" s="47">
        <v>1021</v>
      </c>
      <c r="B740" s="73" t="s">
        <v>76</v>
      </c>
      <c r="C740" s="125" t="s">
        <v>910</v>
      </c>
      <c r="D740" s="73" t="s">
        <v>73</v>
      </c>
      <c r="E740" s="73" t="s">
        <v>81</v>
      </c>
      <c r="F740" s="73" t="s">
        <v>81</v>
      </c>
      <c r="G740" s="89" t="s">
        <v>986</v>
      </c>
      <c r="H740" s="94" t="s">
        <v>73</v>
      </c>
      <c r="I740" s="82" t="s">
        <v>72</v>
      </c>
      <c r="J740" s="74" t="s">
        <v>989</v>
      </c>
      <c r="K740" s="74" t="s">
        <v>989</v>
      </c>
      <c r="L740" s="93" t="str">
        <f t="shared" si="44"/>
        <v>Non Lead</v>
      </c>
      <c r="M740" s="109"/>
      <c r="N740" s="73"/>
      <c r="O740" s="73"/>
      <c r="P740" s="73"/>
      <c r="Q740" s="72"/>
      <c r="R740" s="73"/>
      <c r="S740" s="98" t="str">
        <f>IF(OR(B740="",$C$3="",$G$3=""),"ERROR",IF(AND(B740='Dropdown Answer Key'!$B$12,OR(E740="Lead",E740="U, May have L",E740="COM",E740="")),"Lead",IF(AND(B740='Dropdown Answer Key'!$B$12,OR(AND(E740="GALV",H740="Y"),AND(E740="GALV",H740="UN"),AND(E740="GALV",H740=""))),"GRR",IF(AND(B740='Dropdown Answer Key'!$B$12,E740="Unknown"),"Unknown SL",IF(AND(B740='Dropdown Answer Key'!$B$13,OR(F740="Lead",F740="U, May have L",F740="COM",F740="")),"Lead",IF(AND(B740='Dropdown Answer Key'!$B$13,OR(AND(F740="GALV",H740="Y"),AND(F740="GALV",H740="UN"),AND(F740="GALV",H740=""))),"GRR",IF(AND(B740='Dropdown Answer Key'!$B$13,F740="Unknown"),"Unknown SL",IF(AND(B740='Dropdown Answer Key'!$B$14,OR(E740="Lead",E740="U, May have L",E740="COM",E740="")),"Lead",IF(AND(B740='Dropdown Answer Key'!$B$14,OR(F740="Lead",F740="U, May have L",F740="COM",F740="")),"Lead",IF(AND(B740='Dropdown Answer Key'!$B$14,OR(AND(E740="GALV",H740="Y"),AND(E740="GALV",H740="UN"),AND(E740="GALV",H740=""),AND(F740="GALV",H740="Y"),AND(F740="GALV",H740="UN"),AND(F740="GALV",H740=""),AND(F740="GALV",I740="Y"),AND(F740="GALV",I740="UN"),AND(F740="GALV",I740=""))),"GRR",IF(AND(B740='Dropdown Answer Key'!$B$14,OR(E740="Unknown",F740="Unknown")),"Unknown SL","Non Lead")))))))))))</f>
        <v>Non Lead</v>
      </c>
      <c r="T740" s="75" t="str">
        <f>IF(OR(M740="",Q740="",S740="ERROR"),"BLANK",IF((AND(M740='Dropdown Answer Key'!$B$25,OR('Service Line Inventory'!S740="Lead",S740="Unknown SL"))),"Tier 1",IF(AND('Service Line Inventory'!M740='Dropdown Answer Key'!$B$26,OR('Service Line Inventory'!S740="Lead",S740="Unknown SL")),"Tier 2",IF(AND('Service Line Inventory'!M740='Dropdown Answer Key'!$B$27,OR('Service Line Inventory'!S740="Lead",S740="Unknown SL")),"Tier 2",IF('Service Line Inventory'!S740="GRR","Tier 3",IF((AND('Service Line Inventory'!M740='Dropdown Answer Key'!$B$25,'Service Line Inventory'!Q740='Dropdown Answer Key'!$M$25,O740='Dropdown Answer Key'!$G$27,'Service Line Inventory'!P740='Dropdown Answer Key'!$J$27,S740="Non Lead")),"Tier 4",IF((AND('Service Line Inventory'!M740='Dropdown Answer Key'!$B$25,'Service Line Inventory'!Q740='Dropdown Answer Key'!$M$25,O740='Dropdown Answer Key'!$G$27,S740="Non Lead")),"Tier 4",IF((AND('Service Line Inventory'!M740='Dropdown Answer Key'!$B$25,'Service Line Inventory'!Q740='Dropdown Answer Key'!$M$25,'Service Line Inventory'!P740='Dropdown Answer Key'!$J$27,S740="Non Lead")),"Tier 4","Tier 5"))))))))</f>
        <v>BLANK</v>
      </c>
      <c r="U740" s="101" t="str">
        <f t="shared" si="45"/>
        <v>NO</v>
      </c>
      <c r="V740" s="75" t="str">
        <f t="shared" si="46"/>
        <v>NO</v>
      </c>
      <c r="W740" s="75" t="str">
        <f t="shared" si="47"/>
        <v>NO</v>
      </c>
      <c r="X740" s="107"/>
      <c r="Y740" s="76"/>
      <c r="Z740" s="77"/>
    </row>
    <row r="741" spans="1:26" x14ac:dyDescent="0.3">
      <c r="A741" s="47">
        <v>1022</v>
      </c>
      <c r="B741" s="73" t="s">
        <v>76</v>
      </c>
      <c r="C741" s="125" t="s">
        <v>911</v>
      </c>
      <c r="D741" s="73" t="s">
        <v>73</v>
      </c>
      <c r="E741" s="73" t="s">
        <v>81</v>
      </c>
      <c r="F741" s="73" t="s">
        <v>81</v>
      </c>
      <c r="G741" s="89" t="s">
        <v>986</v>
      </c>
      <c r="H741" s="94" t="s">
        <v>73</v>
      </c>
      <c r="I741" s="82" t="s">
        <v>72</v>
      </c>
      <c r="J741" s="74" t="s">
        <v>989</v>
      </c>
      <c r="K741" s="74" t="s">
        <v>989</v>
      </c>
      <c r="L741" s="94" t="str">
        <f t="shared" si="44"/>
        <v>Non Lead</v>
      </c>
      <c r="M741" s="110"/>
      <c r="N741" s="82"/>
      <c r="O741" s="82"/>
      <c r="P741" s="82"/>
      <c r="Q741" s="81"/>
      <c r="R741" s="82"/>
      <c r="S741" s="113" t="str">
        <f>IF(OR(B741="",$C$3="",$G$3=""),"ERROR",IF(AND(B741='Dropdown Answer Key'!$B$12,OR(E741="Lead",E741="U, May have L",E741="COM",E741="")),"Lead",IF(AND(B741='Dropdown Answer Key'!$B$12,OR(AND(E741="GALV",H741="Y"),AND(E741="GALV",H741="UN"),AND(E741="GALV",H741=""))),"GRR",IF(AND(B741='Dropdown Answer Key'!$B$12,E741="Unknown"),"Unknown SL",IF(AND(B741='Dropdown Answer Key'!$B$13,OR(F741="Lead",F741="U, May have L",F741="COM",F741="")),"Lead",IF(AND(B741='Dropdown Answer Key'!$B$13,OR(AND(F741="GALV",H741="Y"),AND(F741="GALV",H741="UN"),AND(F741="GALV",H741=""))),"GRR",IF(AND(B741='Dropdown Answer Key'!$B$13,F741="Unknown"),"Unknown SL",IF(AND(B741='Dropdown Answer Key'!$B$14,OR(E741="Lead",E741="U, May have L",E741="COM",E741="")),"Lead",IF(AND(B741='Dropdown Answer Key'!$B$14,OR(F741="Lead",F741="U, May have L",F741="COM",F741="")),"Lead",IF(AND(B741='Dropdown Answer Key'!$B$14,OR(AND(E741="GALV",H741="Y"),AND(E741="GALV",H741="UN"),AND(E741="GALV",H741=""),AND(F741="GALV",H741="Y"),AND(F741="GALV",H741="UN"),AND(F741="GALV",H741=""),AND(F741="GALV",I741="Y"),AND(F741="GALV",I741="UN"),AND(F741="GALV",I741=""))),"GRR",IF(AND(B741='Dropdown Answer Key'!$B$14,OR(E741="Unknown",F741="Unknown")),"Unknown SL","Non Lead")))))))))))</f>
        <v>Non Lead</v>
      </c>
      <c r="T741" s="114" t="str">
        <f>IF(OR(M741="",Q741="",S741="ERROR"),"BLANK",IF((AND(M741='Dropdown Answer Key'!$B$25,OR('Service Line Inventory'!S741="Lead",S741="Unknown SL"))),"Tier 1",IF(AND('Service Line Inventory'!M741='Dropdown Answer Key'!$B$26,OR('Service Line Inventory'!S741="Lead",S741="Unknown SL")),"Tier 2",IF(AND('Service Line Inventory'!M741='Dropdown Answer Key'!$B$27,OR('Service Line Inventory'!S741="Lead",S741="Unknown SL")),"Tier 2",IF('Service Line Inventory'!S741="GRR","Tier 3",IF((AND('Service Line Inventory'!M741='Dropdown Answer Key'!$B$25,'Service Line Inventory'!Q741='Dropdown Answer Key'!$M$25,O741='Dropdown Answer Key'!$G$27,'Service Line Inventory'!P741='Dropdown Answer Key'!$J$27,S741="Non Lead")),"Tier 4",IF((AND('Service Line Inventory'!M741='Dropdown Answer Key'!$B$25,'Service Line Inventory'!Q741='Dropdown Answer Key'!$M$25,O741='Dropdown Answer Key'!$G$27,S741="Non Lead")),"Tier 4",IF((AND('Service Line Inventory'!M741='Dropdown Answer Key'!$B$25,'Service Line Inventory'!Q741='Dropdown Answer Key'!$M$25,'Service Line Inventory'!P741='Dropdown Answer Key'!$J$27,S741="Non Lead")),"Tier 4","Tier 5"))))))))</f>
        <v>BLANK</v>
      </c>
      <c r="U741" s="115" t="str">
        <f t="shared" si="45"/>
        <v>NO</v>
      </c>
      <c r="V741" s="114" t="str">
        <f t="shared" si="46"/>
        <v>NO</v>
      </c>
      <c r="W741" s="114" t="str">
        <f t="shared" si="47"/>
        <v>NO</v>
      </c>
      <c r="X741" s="108"/>
      <c r="Y741" s="97"/>
      <c r="Z741" s="77"/>
    </row>
    <row r="742" spans="1:26" x14ac:dyDescent="0.3">
      <c r="A742" s="47">
        <v>1023</v>
      </c>
      <c r="B742" s="73" t="s">
        <v>76</v>
      </c>
      <c r="C742" s="125" t="s">
        <v>912</v>
      </c>
      <c r="D742" s="73" t="s">
        <v>73</v>
      </c>
      <c r="E742" s="73" t="s">
        <v>81</v>
      </c>
      <c r="F742" s="73" t="s">
        <v>81</v>
      </c>
      <c r="G742" s="89" t="s">
        <v>986</v>
      </c>
      <c r="H742" s="94" t="s">
        <v>73</v>
      </c>
      <c r="I742" s="82" t="s">
        <v>72</v>
      </c>
      <c r="J742" s="74" t="s">
        <v>989</v>
      </c>
      <c r="K742" s="74" t="s">
        <v>989</v>
      </c>
      <c r="L742" s="93" t="str">
        <f t="shared" si="44"/>
        <v>Non Lead</v>
      </c>
      <c r="M742" s="109"/>
      <c r="N742" s="73"/>
      <c r="O742" s="73"/>
      <c r="P742" s="73"/>
      <c r="Q742" s="72"/>
      <c r="R742" s="73"/>
      <c r="S742" s="98" t="str">
        <f>IF(OR(B742="",$C$3="",$G$3=""),"ERROR",IF(AND(B742='Dropdown Answer Key'!$B$12,OR(E742="Lead",E742="U, May have L",E742="COM",E742="")),"Lead",IF(AND(B742='Dropdown Answer Key'!$B$12,OR(AND(E742="GALV",H742="Y"),AND(E742="GALV",H742="UN"),AND(E742="GALV",H742=""))),"GRR",IF(AND(B742='Dropdown Answer Key'!$B$12,E742="Unknown"),"Unknown SL",IF(AND(B742='Dropdown Answer Key'!$B$13,OR(F742="Lead",F742="U, May have L",F742="COM",F742="")),"Lead",IF(AND(B742='Dropdown Answer Key'!$B$13,OR(AND(F742="GALV",H742="Y"),AND(F742="GALV",H742="UN"),AND(F742="GALV",H742=""))),"GRR",IF(AND(B742='Dropdown Answer Key'!$B$13,F742="Unknown"),"Unknown SL",IF(AND(B742='Dropdown Answer Key'!$B$14,OR(E742="Lead",E742="U, May have L",E742="COM",E742="")),"Lead",IF(AND(B742='Dropdown Answer Key'!$B$14,OR(F742="Lead",F742="U, May have L",F742="COM",F742="")),"Lead",IF(AND(B742='Dropdown Answer Key'!$B$14,OR(AND(E742="GALV",H742="Y"),AND(E742="GALV",H742="UN"),AND(E742="GALV",H742=""),AND(F742="GALV",H742="Y"),AND(F742="GALV",H742="UN"),AND(F742="GALV",H742=""),AND(F742="GALV",I742="Y"),AND(F742="GALV",I742="UN"),AND(F742="GALV",I742=""))),"GRR",IF(AND(B742='Dropdown Answer Key'!$B$14,OR(E742="Unknown",F742="Unknown")),"Unknown SL","Non Lead")))))))))))</f>
        <v>Non Lead</v>
      </c>
      <c r="T742" s="75" t="str">
        <f>IF(OR(M742="",Q742="",S742="ERROR"),"BLANK",IF((AND(M742='Dropdown Answer Key'!$B$25,OR('Service Line Inventory'!S742="Lead",S742="Unknown SL"))),"Tier 1",IF(AND('Service Line Inventory'!M742='Dropdown Answer Key'!$B$26,OR('Service Line Inventory'!S742="Lead",S742="Unknown SL")),"Tier 2",IF(AND('Service Line Inventory'!M742='Dropdown Answer Key'!$B$27,OR('Service Line Inventory'!S742="Lead",S742="Unknown SL")),"Tier 2",IF('Service Line Inventory'!S742="GRR","Tier 3",IF((AND('Service Line Inventory'!M742='Dropdown Answer Key'!$B$25,'Service Line Inventory'!Q742='Dropdown Answer Key'!$M$25,O742='Dropdown Answer Key'!$G$27,'Service Line Inventory'!P742='Dropdown Answer Key'!$J$27,S742="Non Lead")),"Tier 4",IF((AND('Service Line Inventory'!M742='Dropdown Answer Key'!$B$25,'Service Line Inventory'!Q742='Dropdown Answer Key'!$M$25,O742='Dropdown Answer Key'!$G$27,S742="Non Lead")),"Tier 4",IF((AND('Service Line Inventory'!M742='Dropdown Answer Key'!$B$25,'Service Line Inventory'!Q742='Dropdown Answer Key'!$M$25,'Service Line Inventory'!P742='Dropdown Answer Key'!$J$27,S742="Non Lead")),"Tier 4","Tier 5"))))))))</f>
        <v>BLANK</v>
      </c>
      <c r="U742" s="101" t="str">
        <f t="shared" si="45"/>
        <v>NO</v>
      </c>
      <c r="V742" s="75" t="str">
        <f t="shared" si="46"/>
        <v>NO</v>
      </c>
      <c r="W742" s="75" t="str">
        <f t="shared" si="47"/>
        <v>NO</v>
      </c>
      <c r="X742" s="107"/>
      <c r="Y742" s="76"/>
      <c r="Z742" s="77"/>
    </row>
    <row r="743" spans="1:26" x14ac:dyDescent="0.3">
      <c r="A743" s="47">
        <v>1024</v>
      </c>
      <c r="B743" s="73" t="s">
        <v>76</v>
      </c>
      <c r="C743" s="125" t="s">
        <v>913</v>
      </c>
      <c r="D743" s="73" t="s">
        <v>73</v>
      </c>
      <c r="E743" s="73" t="s">
        <v>81</v>
      </c>
      <c r="F743" s="73" t="s">
        <v>81</v>
      </c>
      <c r="G743" s="89" t="s">
        <v>986</v>
      </c>
      <c r="H743" s="94" t="s">
        <v>73</v>
      </c>
      <c r="I743" s="82" t="s">
        <v>72</v>
      </c>
      <c r="J743" s="74" t="s">
        <v>989</v>
      </c>
      <c r="K743" s="74" t="s">
        <v>989</v>
      </c>
      <c r="L743" s="94" t="str">
        <f t="shared" si="44"/>
        <v>Non Lead</v>
      </c>
      <c r="M743" s="110"/>
      <c r="N743" s="82"/>
      <c r="O743" s="82"/>
      <c r="P743" s="82"/>
      <c r="Q743" s="81"/>
      <c r="R743" s="82"/>
      <c r="S743" s="113" t="str">
        <f>IF(OR(B743="",$C$3="",$G$3=""),"ERROR",IF(AND(B743='Dropdown Answer Key'!$B$12,OR(E743="Lead",E743="U, May have L",E743="COM",E743="")),"Lead",IF(AND(B743='Dropdown Answer Key'!$B$12,OR(AND(E743="GALV",H743="Y"),AND(E743="GALV",H743="UN"),AND(E743="GALV",H743=""))),"GRR",IF(AND(B743='Dropdown Answer Key'!$B$12,E743="Unknown"),"Unknown SL",IF(AND(B743='Dropdown Answer Key'!$B$13,OR(F743="Lead",F743="U, May have L",F743="COM",F743="")),"Lead",IF(AND(B743='Dropdown Answer Key'!$B$13,OR(AND(F743="GALV",H743="Y"),AND(F743="GALV",H743="UN"),AND(F743="GALV",H743=""))),"GRR",IF(AND(B743='Dropdown Answer Key'!$B$13,F743="Unknown"),"Unknown SL",IF(AND(B743='Dropdown Answer Key'!$B$14,OR(E743="Lead",E743="U, May have L",E743="COM",E743="")),"Lead",IF(AND(B743='Dropdown Answer Key'!$B$14,OR(F743="Lead",F743="U, May have L",F743="COM",F743="")),"Lead",IF(AND(B743='Dropdown Answer Key'!$B$14,OR(AND(E743="GALV",H743="Y"),AND(E743="GALV",H743="UN"),AND(E743="GALV",H743=""),AND(F743="GALV",H743="Y"),AND(F743="GALV",H743="UN"),AND(F743="GALV",H743=""),AND(F743="GALV",I743="Y"),AND(F743="GALV",I743="UN"),AND(F743="GALV",I743=""))),"GRR",IF(AND(B743='Dropdown Answer Key'!$B$14,OR(E743="Unknown",F743="Unknown")),"Unknown SL","Non Lead")))))))))))</f>
        <v>Non Lead</v>
      </c>
      <c r="T743" s="114" t="str">
        <f>IF(OR(M743="",Q743="",S743="ERROR"),"BLANK",IF((AND(M743='Dropdown Answer Key'!$B$25,OR('Service Line Inventory'!S743="Lead",S743="Unknown SL"))),"Tier 1",IF(AND('Service Line Inventory'!M743='Dropdown Answer Key'!$B$26,OR('Service Line Inventory'!S743="Lead",S743="Unknown SL")),"Tier 2",IF(AND('Service Line Inventory'!M743='Dropdown Answer Key'!$B$27,OR('Service Line Inventory'!S743="Lead",S743="Unknown SL")),"Tier 2",IF('Service Line Inventory'!S743="GRR","Tier 3",IF((AND('Service Line Inventory'!M743='Dropdown Answer Key'!$B$25,'Service Line Inventory'!Q743='Dropdown Answer Key'!$M$25,O743='Dropdown Answer Key'!$G$27,'Service Line Inventory'!P743='Dropdown Answer Key'!$J$27,S743="Non Lead")),"Tier 4",IF((AND('Service Line Inventory'!M743='Dropdown Answer Key'!$B$25,'Service Line Inventory'!Q743='Dropdown Answer Key'!$M$25,O743='Dropdown Answer Key'!$G$27,S743="Non Lead")),"Tier 4",IF((AND('Service Line Inventory'!M743='Dropdown Answer Key'!$B$25,'Service Line Inventory'!Q743='Dropdown Answer Key'!$M$25,'Service Line Inventory'!P743='Dropdown Answer Key'!$J$27,S743="Non Lead")),"Tier 4","Tier 5"))))))))</f>
        <v>BLANK</v>
      </c>
      <c r="U743" s="115" t="str">
        <f t="shared" si="45"/>
        <v>NO</v>
      </c>
      <c r="V743" s="114" t="str">
        <f t="shared" si="46"/>
        <v>NO</v>
      </c>
      <c r="W743" s="114" t="str">
        <f t="shared" si="47"/>
        <v>NO</v>
      </c>
      <c r="X743" s="108"/>
      <c r="Y743" s="97"/>
      <c r="Z743" s="77"/>
    </row>
    <row r="744" spans="1:26" x14ac:dyDescent="0.3">
      <c r="A744" s="47">
        <v>1025</v>
      </c>
      <c r="B744" s="73" t="s">
        <v>76</v>
      </c>
      <c r="C744" s="125" t="s">
        <v>914</v>
      </c>
      <c r="D744" s="73" t="s">
        <v>73</v>
      </c>
      <c r="E744" s="73" t="s">
        <v>81</v>
      </c>
      <c r="F744" s="73" t="s">
        <v>81</v>
      </c>
      <c r="G744" s="89" t="s">
        <v>986</v>
      </c>
      <c r="H744" s="94" t="s">
        <v>73</v>
      </c>
      <c r="I744" s="82" t="s">
        <v>72</v>
      </c>
      <c r="J744" s="74" t="s">
        <v>989</v>
      </c>
      <c r="K744" s="74" t="s">
        <v>989</v>
      </c>
      <c r="L744" s="93" t="str">
        <f t="shared" si="44"/>
        <v>Non Lead</v>
      </c>
      <c r="M744" s="109"/>
      <c r="N744" s="73"/>
      <c r="O744" s="73"/>
      <c r="P744" s="73"/>
      <c r="Q744" s="72"/>
      <c r="R744" s="73"/>
      <c r="S744" s="98" t="str">
        <f>IF(OR(B744="",$C$3="",$G$3=""),"ERROR",IF(AND(B744='Dropdown Answer Key'!$B$12,OR(E744="Lead",E744="U, May have L",E744="COM",E744="")),"Lead",IF(AND(B744='Dropdown Answer Key'!$B$12,OR(AND(E744="GALV",H744="Y"),AND(E744="GALV",H744="UN"),AND(E744="GALV",H744=""))),"GRR",IF(AND(B744='Dropdown Answer Key'!$B$12,E744="Unknown"),"Unknown SL",IF(AND(B744='Dropdown Answer Key'!$B$13,OR(F744="Lead",F744="U, May have L",F744="COM",F744="")),"Lead",IF(AND(B744='Dropdown Answer Key'!$B$13,OR(AND(F744="GALV",H744="Y"),AND(F744="GALV",H744="UN"),AND(F744="GALV",H744=""))),"GRR",IF(AND(B744='Dropdown Answer Key'!$B$13,F744="Unknown"),"Unknown SL",IF(AND(B744='Dropdown Answer Key'!$B$14,OR(E744="Lead",E744="U, May have L",E744="COM",E744="")),"Lead",IF(AND(B744='Dropdown Answer Key'!$B$14,OR(F744="Lead",F744="U, May have L",F744="COM",F744="")),"Lead",IF(AND(B744='Dropdown Answer Key'!$B$14,OR(AND(E744="GALV",H744="Y"),AND(E744="GALV",H744="UN"),AND(E744="GALV",H744=""),AND(F744="GALV",H744="Y"),AND(F744="GALV",H744="UN"),AND(F744="GALV",H744=""),AND(F744="GALV",I744="Y"),AND(F744="GALV",I744="UN"),AND(F744="GALV",I744=""))),"GRR",IF(AND(B744='Dropdown Answer Key'!$B$14,OR(E744="Unknown",F744="Unknown")),"Unknown SL","Non Lead")))))))))))</f>
        <v>Non Lead</v>
      </c>
      <c r="T744" s="75" t="str">
        <f>IF(OR(M744="",Q744="",S744="ERROR"),"BLANK",IF((AND(M744='Dropdown Answer Key'!$B$25,OR('Service Line Inventory'!S744="Lead",S744="Unknown SL"))),"Tier 1",IF(AND('Service Line Inventory'!M744='Dropdown Answer Key'!$B$26,OR('Service Line Inventory'!S744="Lead",S744="Unknown SL")),"Tier 2",IF(AND('Service Line Inventory'!M744='Dropdown Answer Key'!$B$27,OR('Service Line Inventory'!S744="Lead",S744="Unknown SL")),"Tier 2",IF('Service Line Inventory'!S744="GRR","Tier 3",IF((AND('Service Line Inventory'!M744='Dropdown Answer Key'!$B$25,'Service Line Inventory'!Q744='Dropdown Answer Key'!$M$25,O744='Dropdown Answer Key'!$G$27,'Service Line Inventory'!P744='Dropdown Answer Key'!$J$27,S744="Non Lead")),"Tier 4",IF((AND('Service Line Inventory'!M744='Dropdown Answer Key'!$B$25,'Service Line Inventory'!Q744='Dropdown Answer Key'!$M$25,O744='Dropdown Answer Key'!$G$27,S744="Non Lead")),"Tier 4",IF((AND('Service Line Inventory'!M744='Dropdown Answer Key'!$B$25,'Service Line Inventory'!Q744='Dropdown Answer Key'!$M$25,'Service Line Inventory'!P744='Dropdown Answer Key'!$J$27,S744="Non Lead")),"Tier 4","Tier 5"))))))))</f>
        <v>BLANK</v>
      </c>
      <c r="U744" s="101" t="str">
        <f t="shared" si="45"/>
        <v>NO</v>
      </c>
      <c r="V744" s="75" t="str">
        <f t="shared" si="46"/>
        <v>NO</v>
      </c>
      <c r="W744" s="75" t="str">
        <f t="shared" si="47"/>
        <v>NO</v>
      </c>
      <c r="X744" s="107"/>
      <c r="Y744" s="76"/>
      <c r="Z744" s="77"/>
    </row>
    <row r="745" spans="1:26" x14ac:dyDescent="0.3">
      <c r="A745" s="47">
        <v>1026</v>
      </c>
      <c r="B745" s="73" t="s">
        <v>76</v>
      </c>
      <c r="C745" s="125" t="s">
        <v>915</v>
      </c>
      <c r="D745" s="73" t="s">
        <v>73</v>
      </c>
      <c r="E745" s="73" t="s">
        <v>81</v>
      </c>
      <c r="F745" s="73" t="s">
        <v>81</v>
      </c>
      <c r="G745" s="89" t="s">
        <v>986</v>
      </c>
      <c r="H745" s="94" t="s">
        <v>73</v>
      </c>
      <c r="I745" s="82" t="s">
        <v>72</v>
      </c>
      <c r="J745" s="74" t="s">
        <v>989</v>
      </c>
      <c r="K745" s="74" t="s">
        <v>989</v>
      </c>
      <c r="L745" s="94" t="str">
        <f t="shared" si="44"/>
        <v>Non Lead</v>
      </c>
      <c r="M745" s="110"/>
      <c r="N745" s="82"/>
      <c r="O745" s="82"/>
      <c r="P745" s="82"/>
      <c r="Q745" s="81"/>
      <c r="R745" s="82"/>
      <c r="S745" s="113" t="str">
        <f>IF(OR(B745="",$C$3="",$G$3=""),"ERROR",IF(AND(B745='Dropdown Answer Key'!$B$12,OR(E745="Lead",E745="U, May have L",E745="COM",E745="")),"Lead",IF(AND(B745='Dropdown Answer Key'!$B$12,OR(AND(E745="GALV",H745="Y"),AND(E745="GALV",H745="UN"),AND(E745="GALV",H745=""))),"GRR",IF(AND(B745='Dropdown Answer Key'!$B$12,E745="Unknown"),"Unknown SL",IF(AND(B745='Dropdown Answer Key'!$B$13,OR(F745="Lead",F745="U, May have L",F745="COM",F745="")),"Lead",IF(AND(B745='Dropdown Answer Key'!$B$13,OR(AND(F745="GALV",H745="Y"),AND(F745="GALV",H745="UN"),AND(F745="GALV",H745=""))),"GRR",IF(AND(B745='Dropdown Answer Key'!$B$13,F745="Unknown"),"Unknown SL",IF(AND(B745='Dropdown Answer Key'!$B$14,OR(E745="Lead",E745="U, May have L",E745="COM",E745="")),"Lead",IF(AND(B745='Dropdown Answer Key'!$B$14,OR(F745="Lead",F745="U, May have L",F745="COM",F745="")),"Lead",IF(AND(B745='Dropdown Answer Key'!$B$14,OR(AND(E745="GALV",H745="Y"),AND(E745="GALV",H745="UN"),AND(E745="GALV",H745=""),AND(F745="GALV",H745="Y"),AND(F745="GALV",H745="UN"),AND(F745="GALV",H745=""),AND(F745="GALV",I745="Y"),AND(F745="GALV",I745="UN"),AND(F745="GALV",I745=""))),"GRR",IF(AND(B745='Dropdown Answer Key'!$B$14,OR(E745="Unknown",F745="Unknown")),"Unknown SL","Non Lead")))))))))))</f>
        <v>Non Lead</v>
      </c>
      <c r="T745" s="114" t="str">
        <f>IF(OR(M745="",Q745="",S745="ERROR"),"BLANK",IF((AND(M745='Dropdown Answer Key'!$B$25,OR('Service Line Inventory'!S745="Lead",S745="Unknown SL"))),"Tier 1",IF(AND('Service Line Inventory'!M745='Dropdown Answer Key'!$B$26,OR('Service Line Inventory'!S745="Lead",S745="Unknown SL")),"Tier 2",IF(AND('Service Line Inventory'!M745='Dropdown Answer Key'!$B$27,OR('Service Line Inventory'!S745="Lead",S745="Unknown SL")),"Tier 2",IF('Service Line Inventory'!S745="GRR","Tier 3",IF((AND('Service Line Inventory'!M745='Dropdown Answer Key'!$B$25,'Service Line Inventory'!Q745='Dropdown Answer Key'!$M$25,O745='Dropdown Answer Key'!$G$27,'Service Line Inventory'!P745='Dropdown Answer Key'!$J$27,S745="Non Lead")),"Tier 4",IF((AND('Service Line Inventory'!M745='Dropdown Answer Key'!$B$25,'Service Line Inventory'!Q745='Dropdown Answer Key'!$M$25,O745='Dropdown Answer Key'!$G$27,S745="Non Lead")),"Tier 4",IF((AND('Service Line Inventory'!M745='Dropdown Answer Key'!$B$25,'Service Line Inventory'!Q745='Dropdown Answer Key'!$M$25,'Service Line Inventory'!P745='Dropdown Answer Key'!$J$27,S745="Non Lead")),"Tier 4","Tier 5"))))))))</f>
        <v>BLANK</v>
      </c>
      <c r="U745" s="115" t="str">
        <f t="shared" si="45"/>
        <v>NO</v>
      </c>
      <c r="V745" s="114" t="str">
        <f t="shared" si="46"/>
        <v>NO</v>
      </c>
      <c r="W745" s="114" t="str">
        <f t="shared" si="47"/>
        <v>NO</v>
      </c>
      <c r="X745" s="108"/>
      <c r="Y745" s="97"/>
      <c r="Z745" s="77"/>
    </row>
    <row r="746" spans="1:26" x14ac:dyDescent="0.3">
      <c r="A746" s="47">
        <v>1027</v>
      </c>
      <c r="B746" s="73" t="s">
        <v>76</v>
      </c>
      <c r="C746" s="125" t="s">
        <v>916</v>
      </c>
      <c r="D746" s="73" t="s">
        <v>73</v>
      </c>
      <c r="E746" s="73" t="s">
        <v>81</v>
      </c>
      <c r="F746" s="73" t="s">
        <v>81</v>
      </c>
      <c r="G746" s="89" t="s">
        <v>986</v>
      </c>
      <c r="H746" s="94" t="s">
        <v>73</v>
      </c>
      <c r="I746" s="82" t="s">
        <v>72</v>
      </c>
      <c r="J746" s="74" t="s">
        <v>989</v>
      </c>
      <c r="K746" s="74" t="s">
        <v>989</v>
      </c>
      <c r="L746" s="93" t="str">
        <f t="shared" si="44"/>
        <v>Non Lead</v>
      </c>
      <c r="M746" s="109"/>
      <c r="N746" s="73"/>
      <c r="O746" s="73"/>
      <c r="P746" s="73"/>
      <c r="Q746" s="72"/>
      <c r="R746" s="73"/>
      <c r="S746" s="98" t="str">
        <f>IF(OR(B746="",$C$3="",$G$3=""),"ERROR",IF(AND(B746='Dropdown Answer Key'!$B$12,OR(E746="Lead",E746="U, May have L",E746="COM",E746="")),"Lead",IF(AND(B746='Dropdown Answer Key'!$B$12,OR(AND(E746="GALV",H746="Y"),AND(E746="GALV",H746="UN"),AND(E746="GALV",H746=""))),"GRR",IF(AND(B746='Dropdown Answer Key'!$B$12,E746="Unknown"),"Unknown SL",IF(AND(B746='Dropdown Answer Key'!$B$13,OR(F746="Lead",F746="U, May have L",F746="COM",F746="")),"Lead",IF(AND(B746='Dropdown Answer Key'!$B$13,OR(AND(F746="GALV",H746="Y"),AND(F746="GALV",H746="UN"),AND(F746="GALV",H746=""))),"GRR",IF(AND(B746='Dropdown Answer Key'!$B$13,F746="Unknown"),"Unknown SL",IF(AND(B746='Dropdown Answer Key'!$B$14,OR(E746="Lead",E746="U, May have L",E746="COM",E746="")),"Lead",IF(AND(B746='Dropdown Answer Key'!$B$14,OR(F746="Lead",F746="U, May have L",F746="COM",F746="")),"Lead",IF(AND(B746='Dropdown Answer Key'!$B$14,OR(AND(E746="GALV",H746="Y"),AND(E746="GALV",H746="UN"),AND(E746="GALV",H746=""),AND(F746="GALV",H746="Y"),AND(F746="GALV",H746="UN"),AND(F746="GALV",H746=""),AND(F746="GALV",I746="Y"),AND(F746="GALV",I746="UN"),AND(F746="GALV",I746=""))),"GRR",IF(AND(B746='Dropdown Answer Key'!$B$14,OR(E746="Unknown",F746="Unknown")),"Unknown SL","Non Lead")))))))))))</f>
        <v>Non Lead</v>
      </c>
      <c r="T746" s="75" t="str">
        <f>IF(OR(M746="",Q746="",S746="ERROR"),"BLANK",IF((AND(M746='Dropdown Answer Key'!$B$25,OR('Service Line Inventory'!S746="Lead",S746="Unknown SL"))),"Tier 1",IF(AND('Service Line Inventory'!M746='Dropdown Answer Key'!$B$26,OR('Service Line Inventory'!S746="Lead",S746="Unknown SL")),"Tier 2",IF(AND('Service Line Inventory'!M746='Dropdown Answer Key'!$B$27,OR('Service Line Inventory'!S746="Lead",S746="Unknown SL")),"Tier 2",IF('Service Line Inventory'!S746="GRR","Tier 3",IF((AND('Service Line Inventory'!M746='Dropdown Answer Key'!$B$25,'Service Line Inventory'!Q746='Dropdown Answer Key'!$M$25,O746='Dropdown Answer Key'!$G$27,'Service Line Inventory'!P746='Dropdown Answer Key'!$J$27,S746="Non Lead")),"Tier 4",IF((AND('Service Line Inventory'!M746='Dropdown Answer Key'!$B$25,'Service Line Inventory'!Q746='Dropdown Answer Key'!$M$25,O746='Dropdown Answer Key'!$G$27,S746="Non Lead")),"Tier 4",IF((AND('Service Line Inventory'!M746='Dropdown Answer Key'!$B$25,'Service Line Inventory'!Q746='Dropdown Answer Key'!$M$25,'Service Line Inventory'!P746='Dropdown Answer Key'!$J$27,S746="Non Lead")),"Tier 4","Tier 5"))))))))</f>
        <v>BLANK</v>
      </c>
      <c r="U746" s="101" t="str">
        <f t="shared" si="45"/>
        <v>NO</v>
      </c>
      <c r="V746" s="75" t="str">
        <f t="shared" si="46"/>
        <v>NO</v>
      </c>
      <c r="W746" s="75" t="str">
        <f t="shared" si="47"/>
        <v>NO</v>
      </c>
      <c r="X746" s="107"/>
      <c r="Y746" s="76"/>
      <c r="Z746" s="77"/>
    </row>
    <row r="747" spans="1:26" x14ac:dyDescent="0.3">
      <c r="A747" s="47">
        <v>1028</v>
      </c>
      <c r="B747" s="73" t="s">
        <v>76</v>
      </c>
      <c r="C747" s="125" t="s">
        <v>917</v>
      </c>
      <c r="D747" s="73" t="s">
        <v>73</v>
      </c>
      <c r="E747" s="73" t="s">
        <v>81</v>
      </c>
      <c r="F747" s="73" t="s">
        <v>81</v>
      </c>
      <c r="G747" s="89" t="s">
        <v>986</v>
      </c>
      <c r="H747" s="94" t="s">
        <v>73</v>
      </c>
      <c r="I747" s="82" t="s">
        <v>72</v>
      </c>
      <c r="J747" s="74" t="s">
        <v>989</v>
      </c>
      <c r="K747" s="74" t="s">
        <v>989</v>
      </c>
      <c r="L747" s="94" t="str">
        <f t="shared" si="44"/>
        <v>Non Lead</v>
      </c>
      <c r="M747" s="110"/>
      <c r="N747" s="82"/>
      <c r="O747" s="82"/>
      <c r="P747" s="82"/>
      <c r="Q747" s="81"/>
      <c r="R747" s="82"/>
      <c r="S747" s="113" t="str">
        <f>IF(OR(B747="",$C$3="",$G$3=""),"ERROR",IF(AND(B747='Dropdown Answer Key'!$B$12,OR(E747="Lead",E747="U, May have L",E747="COM",E747="")),"Lead",IF(AND(B747='Dropdown Answer Key'!$B$12,OR(AND(E747="GALV",H747="Y"),AND(E747="GALV",H747="UN"),AND(E747="GALV",H747=""))),"GRR",IF(AND(B747='Dropdown Answer Key'!$B$12,E747="Unknown"),"Unknown SL",IF(AND(B747='Dropdown Answer Key'!$B$13,OR(F747="Lead",F747="U, May have L",F747="COM",F747="")),"Lead",IF(AND(B747='Dropdown Answer Key'!$B$13,OR(AND(F747="GALV",H747="Y"),AND(F747="GALV",H747="UN"),AND(F747="GALV",H747=""))),"GRR",IF(AND(B747='Dropdown Answer Key'!$B$13,F747="Unknown"),"Unknown SL",IF(AND(B747='Dropdown Answer Key'!$B$14,OR(E747="Lead",E747="U, May have L",E747="COM",E747="")),"Lead",IF(AND(B747='Dropdown Answer Key'!$B$14,OR(F747="Lead",F747="U, May have L",F747="COM",F747="")),"Lead",IF(AND(B747='Dropdown Answer Key'!$B$14,OR(AND(E747="GALV",H747="Y"),AND(E747="GALV",H747="UN"),AND(E747="GALV",H747=""),AND(F747="GALV",H747="Y"),AND(F747="GALV",H747="UN"),AND(F747="GALV",H747=""),AND(F747="GALV",I747="Y"),AND(F747="GALV",I747="UN"),AND(F747="GALV",I747=""))),"GRR",IF(AND(B747='Dropdown Answer Key'!$B$14,OR(E747="Unknown",F747="Unknown")),"Unknown SL","Non Lead")))))))))))</f>
        <v>Non Lead</v>
      </c>
      <c r="T747" s="114" t="str">
        <f>IF(OR(M747="",Q747="",S747="ERROR"),"BLANK",IF((AND(M747='Dropdown Answer Key'!$B$25,OR('Service Line Inventory'!S747="Lead",S747="Unknown SL"))),"Tier 1",IF(AND('Service Line Inventory'!M747='Dropdown Answer Key'!$B$26,OR('Service Line Inventory'!S747="Lead",S747="Unknown SL")),"Tier 2",IF(AND('Service Line Inventory'!M747='Dropdown Answer Key'!$B$27,OR('Service Line Inventory'!S747="Lead",S747="Unknown SL")),"Tier 2",IF('Service Line Inventory'!S747="GRR","Tier 3",IF((AND('Service Line Inventory'!M747='Dropdown Answer Key'!$B$25,'Service Line Inventory'!Q747='Dropdown Answer Key'!$M$25,O747='Dropdown Answer Key'!$G$27,'Service Line Inventory'!P747='Dropdown Answer Key'!$J$27,S747="Non Lead")),"Tier 4",IF((AND('Service Line Inventory'!M747='Dropdown Answer Key'!$B$25,'Service Line Inventory'!Q747='Dropdown Answer Key'!$M$25,O747='Dropdown Answer Key'!$G$27,S747="Non Lead")),"Tier 4",IF((AND('Service Line Inventory'!M747='Dropdown Answer Key'!$B$25,'Service Line Inventory'!Q747='Dropdown Answer Key'!$M$25,'Service Line Inventory'!P747='Dropdown Answer Key'!$J$27,S747="Non Lead")),"Tier 4","Tier 5"))))))))</f>
        <v>BLANK</v>
      </c>
      <c r="U747" s="115" t="str">
        <f t="shared" si="45"/>
        <v>NO</v>
      </c>
      <c r="V747" s="114" t="str">
        <f t="shared" si="46"/>
        <v>NO</v>
      </c>
      <c r="W747" s="114" t="str">
        <f t="shared" si="47"/>
        <v>NO</v>
      </c>
      <c r="X747" s="108"/>
      <c r="Y747" s="97"/>
      <c r="Z747" s="77"/>
    </row>
    <row r="748" spans="1:26" x14ac:dyDescent="0.3">
      <c r="A748" s="47">
        <v>1029</v>
      </c>
      <c r="B748" s="73" t="s">
        <v>76</v>
      </c>
      <c r="C748" s="125" t="s">
        <v>918</v>
      </c>
      <c r="D748" s="73" t="s">
        <v>73</v>
      </c>
      <c r="E748" s="73" t="s">
        <v>81</v>
      </c>
      <c r="F748" s="73" t="s">
        <v>81</v>
      </c>
      <c r="G748" s="89" t="s">
        <v>986</v>
      </c>
      <c r="H748" s="94" t="s">
        <v>73</v>
      </c>
      <c r="I748" s="82" t="s">
        <v>72</v>
      </c>
      <c r="J748" s="74" t="s">
        <v>989</v>
      </c>
      <c r="K748" s="74" t="s">
        <v>989</v>
      </c>
      <c r="L748" s="93" t="str">
        <f t="shared" si="44"/>
        <v>Non Lead</v>
      </c>
      <c r="M748" s="109"/>
      <c r="N748" s="73"/>
      <c r="O748" s="73"/>
      <c r="P748" s="73"/>
      <c r="Q748" s="72"/>
      <c r="R748" s="73"/>
      <c r="S748" s="98" t="str">
        <f>IF(OR(B748="",$C$3="",$G$3=""),"ERROR",IF(AND(B748='Dropdown Answer Key'!$B$12,OR(E748="Lead",E748="U, May have L",E748="COM",E748="")),"Lead",IF(AND(B748='Dropdown Answer Key'!$B$12,OR(AND(E748="GALV",H748="Y"),AND(E748="GALV",H748="UN"),AND(E748="GALV",H748=""))),"GRR",IF(AND(B748='Dropdown Answer Key'!$B$12,E748="Unknown"),"Unknown SL",IF(AND(B748='Dropdown Answer Key'!$B$13,OR(F748="Lead",F748="U, May have L",F748="COM",F748="")),"Lead",IF(AND(B748='Dropdown Answer Key'!$B$13,OR(AND(F748="GALV",H748="Y"),AND(F748="GALV",H748="UN"),AND(F748="GALV",H748=""))),"GRR",IF(AND(B748='Dropdown Answer Key'!$B$13,F748="Unknown"),"Unknown SL",IF(AND(B748='Dropdown Answer Key'!$B$14,OR(E748="Lead",E748="U, May have L",E748="COM",E748="")),"Lead",IF(AND(B748='Dropdown Answer Key'!$B$14,OR(F748="Lead",F748="U, May have L",F748="COM",F748="")),"Lead",IF(AND(B748='Dropdown Answer Key'!$B$14,OR(AND(E748="GALV",H748="Y"),AND(E748="GALV",H748="UN"),AND(E748="GALV",H748=""),AND(F748="GALV",H748="Y"),AND(F748="GALV",H748="UN"),AND(F748="GALV",H748=""),AND(F748="GALV",I748="Y"),AND(F748="GALV",I748="UN"),AND(F748="GALV",I748=""))),"GRR",IF(AND(B748='Dropdown Answer Key'!$B$14,OR(E748="Unknown",F748="Unknown")),"Unknown SL","Non Lead")))))))))))</f>
        <v>Non Lead</v>
      </c>
      <c r="T748" s="75" t="str">
        <f>IF(OR(M748="",Q748="",S748="ERROR"),"BLANK",IF((AND(M748='Dropdown Answer Key'!$B$25,OR('Service Line Inventory'!S748="Lead",S748="Unknown SL"))),"Tier 1",IF(AND('Service Line Inventory'!M748='Dropdown Answer Key'!$B$26,OR('Service Line Inventory'!S748="Lead",S748="Unknown SL")),"Tier 2",IF(AND('Service Line Inventory'!M748='Dropdown Answer Key'!$B$27,OR('Service Line Inventory'!S748="Lead",S748="Unknown SL")),"Tier 2",IF('Service Line Inventory'!S748="GRR","Tier 3",IF((AND('Service Line Inventory'!M748='Dropdown Answer Key'!$B$25,'Service Line Inventory'!Q748='Dropdown Answer Key'!$M$25,O748='Dropdown Answer Key'!$G$27,'Service Line Inventory'!P748='Dropdown Answer Key'!$J$27,S748="Non Lead")),"Tier 4",IF((AND('Service Line Inventory'!M748='Dropdown Answer Key'!$B$25,'Service Line Inventory'!Q748='Dropdown Answer Key'!$M$25,O748='Dropdown Answer Key'!$G$27,S748="Non Lead")),"Tier 4",IF((AND('Service Line Inventory'!M748='Dropdown Answer Key'!$B$25,'Service Line Inventory'!Q748='Dropdown Answer Key'!$M$25,'Service Line Inventory'!P748='Dropdown Answer Key'!$J$27,S748="Non Lead")),"Tier 4","Tier 5"))))))))</f>
        <v>BLANK</v>
      </c>
      <c r="U748" s="101" t="str">
        <f t="shared" si="45"/>
        <v>NO</v>
      </c>
      <c r="V748" s="75" t="str">
        <f t="shared" si="46"/>
        <v>NO</v>
      </c>
      <c r="W748" s="75" t="str">
        <f t="shared" si="47"/>
        <v>NO</v>
      </c>
      <c r="X748" s="107"/>
      <c r="Y748" s="76"/>
      <c r="Z748" s="77"/>
    </row>
    <row r="749" spans="1:26" x14ac:dyDescent="0.3">
      <c r="A749" s="47">
        <v>1030</v>
      </c>
      <c r="B749" s="73" t="s">
        <v>76</v>
      </c>
      <c r="C749" s="125" t="s">
        <v>919</v>
      </c>
      <c r="D749" s="73" t="s">
        <v>73</v>
      </c>
      <c r="E749" s="73" t="s">
        <v>81</v>
      </c>
      <c r="F749" s="73" t="s">
        <v>81</v>
      </c>
      <c r="G749" s="89" t="s">
        <v>986</v>
      </c>
      <c r="H749" s="94" t="s">
        <v>73</v>
      </c>
      <c r="I749" s="82" t="s">
        <v>72</v>
      </c>
      <c r="J749" s="74" t="s">
        <v>989</v>
      </c>
      <c r="K749" s="74" t="s">
        <v>989</v>
      </c>
      <c r="L749" s="94" t="str">
        <f t="shared" si="44"/>
        <v>Non Lead</v>
      </c>
      <c r="M749" s="110"/>
      <c r="N749" s="82"/>
      <c r="O749" s="82"/>
      <c r="P749" s="82"/>
      <c r="Q749" s="81"/>
      <c r="R749" s="82"/>
      <c r="S749" s="113" t="str">
        <f>IF(OR(B749="",$C$3="",$G$3=""),"ERROR",IF(AND(B749='Dropdown Answer Key'!$B$12,OR(E749="Lead",E749="U, May have L",E749="COM",E749="")),"Lead",IF(AND(B749='Dropdown Answer Key'!$B$12,OR(AND(E749="GALV",H749="Y"),AND(E749="GALV",H749="UN"),AND(E749="GALV",H749=""))),"GRR",IF(AND(B749='Dropdown Answer Key'!$B$12,E749="Unknown"),"Unknown SL",IF(AND(B749='Dropdown Answer Key'!$B$13,OR(F749="Lead",F749="U, May have L",F749="COM",F749="")),"Lead",IF(AND(B749='Dropdown Answer Key'!$B$13,OR(AND(F749="GALV",H749="Y"),AND(F749="GALV",H749="UN"),AND(F749="GALV",H749=""))),"GRR",IF(AND(B749='Dropdown Answer Key'!$B$13,F749="Unknown"),"Unknown SL",IF(AND(B749='Dropdown Answer Key'!$B$14,OR(E749="Lead",E749="U, May have L",E749="COM",E749="")),"Lead",IF(AND(B749='Dropdown Answer Key'!$B$14,OR(F749="Lead",F749="U, May have L",F749="COM",F749="")),"Lead",IF(AND(B749='Dropdown Answer Key'!$B$14,OR(AND(E749="GALV",H749="Y"),AND(E749="GALV",H749="UN"),AND(E749="GALV",H749=""),AND(F749="GALV",H749="Y"),AND(F749="GALV",H749="UN"),AND(F749="GALV",H749=""),AND(F749="GALV",I749="Y"),AND(F749="GALV",I749="UN"),AND(F749="GALV",I749=""))),"GRR",IF(AND(B749='Dropdown Answer Key'!$B$14,OR(E749="Unknown",F749="Unknown")),"Unknown SL","Non Lead")))))))))))</f>
        <v>Non Lead</v>
      </c>
      <c r="T749" s="114" t="str">
        <f>IF(OR(M749="",Q749="",S749="ERROR"),"BLANK",IF((AND(M749='Dropdown Answer Key'!$B$25,OR('Service Line Inventory'!S749="Lead",S749="Unknown SL"))),"Tier 1",IF(AND('Service Line Inventory'!M749='Dropdown Answer Key'!$B$26,OR('Service Line Inventory'!S749="Lead",S749="Unknown SL")),"Tier 2",IF(AND('Service Line Inventory'!M749='Dropdown Answer Key'!$B$27,OR('Service Line Inventory'!S749="Lead",S749="Unknown SL")),"Tier 2",IF('Service Line Inventory'!S749="GRR","Tier 3",IF((AND('Service Line Inventory'!M749='Dropdown Answer Key'!$B$25,'Service Line Inventory'!Q749='Dropdown Answer Key'!$M$25,O749='Dropdown Answer Key'!$G$27,'Service Line Inventory'!P749='Dropdown Answer Key'!$J$27,S749="Non Lead")),"Tier 4",IF((AND('Service Line Inventory'!M749='Dropdown Answer Key'!$B$25,'Service Line Inventory'!Q749='Dropdown Answer Key'!$M$25,O749='Dropdown Answer Key'!$G$27,S749="Non Lead")),"Tier 4",IF((AND('Service Line Inventory'!M749='Dropdown Answer Key'!$B$25,'Service Line Inventory'!Q749='Dropdown Answer Key'!$M$25,'Service Line Inventory'!P749='Dropdown Answer Key'!$J$27,S749="Non Lead")),"Tier 4","Tier 5"))))))))</f>
        <v>BLANK</v>
      </c>
      <c r="U749" s="115" t="str">
        <f t="shared" si="45"/>
        <v>NO</v>
      </c>
      <c r="V749" s="114" t="str">
        <f t="shared" si="46"/>
        <v>NO</v>
      </c>
      <c r="W749" s="114" t="str">
        <f t="shared" si="47"/>
        <v>NO</v>
      </c>
      <c r="X749" s="108"/>
      <c r="Y749" s="97"/>
      <c r="Z749" s="77"/>
    </row>
    <row r="750" spans="1:26" x14ac:dyDescent="0.3">
      <c r="A750" s="47">
        <v>1031</v>
      </c>
      <c r="B750" s="73" t="s">
        <v>76</v>
      </c>
      <c r="C750" s="125" t="s">
        <v>920</v>
      </c>
      <c r="D750" s="73" t="s">
        <v>73</v>
      </c>
      <c r="E750" s="73" t="s">
        <v>81</v>
      </c>
      <c r="F750" s="73" t="s">
        <v>81</v>
      </c>
      <c r="G750" s="89" t="s">
        <v>986</v>
      </c>
      <c r="H750" s="94" t="s">
        <v>73</v>
      </c>
      <c r="I750" s="82" t="s">
        <v>72</v>
      </c>
      <c r="J750" s="74" t="s">
        <v>989</v>
      </c>
      <c r="K750" s="74" t="s">
        <v>989</v>
      </c>
      <c r="L750" s="93" t="str">
        <f t="shared" si="44"/>
        <v>Non Lead</v>
      </c>
      <c r="M750" s="109"/>
      <c r="N750" s="73"/>
      <c r="O750" s="73"/>
      <c r="P750" s="73"/>
      <c r="Q750" s="72"/>
      <c r="R750" s="73"/>
      <c r="S750" s="98" t="str">
        <f>IF(OR(B750="",$C$3="",$G$3=""),"ERROR",IF(AND(B750='Dropdown Answer Key'!$B$12,OR(E750="Lead",E750="U, May have L",E750="COM",E750="")),"Lead",IF(AND(B750='Dropdown Answer Key'!$B$12,OR(AND(E750="GALV",H750="Y"),AND(E750="GALV",H750="UN"),AND(E750="GALV",H750=""))),"GRR",IF(AND(B750='Dropdown Answer Key'!$B$12,E750="Unknown"),"Unknown SL",IF(AND(B750='Dropdown Answer Key'!$B$13,OR(F750="Lead",F750="U, May have L",F750="COM",F750="")),"Lead",IF(AND(B750='Dropdown Answer Key'!$B$13,OR(AND(F750="GALV",H750="Y"),AND(F750="GALV",H750="UN"),AND(F750="GALV",H750=""))),"GRR",IF(AND(B750='Dropdown Answer Key'!$B$13,F750="Unknown"),"Unknown SL",IF(AND(B750='Dropdown Answer Key'!$B$14,OR(E750="Lead",E750="U, May have L",E750="COM",E750="")),"Lead",IF(AND(B750='Dropdown Answer Key'!$B$14,OR(F750="Lead",F750="U, May have L",F750="COM",F750="")),"Lead",IF(AND(B750='Dropdown Answer Key'!$B$14,OR(AND(E750="GALV",H750="Y"),AND(E750="GALV",H750="UN"),AND(E750="GALV",H750=""),AND(F750="GALV",H750="Y"),AND(F750="GALV",H750="UN"),AND(F750="GALV",H750=""),AND(F750="GALV",I750="Y"),AND(F750="GALV",I750="UN"),AND(F750="GALV",I750=""))),"GRR",IF(AND(B750='Dropdown Answer Key'!$B$14,OR(E750="Unknown",F750="Unknown")),"Unknown SL","Non Lead")))))))))))</f>
        <v>Non Lead</v>
      </c>
      <c r="T750" s="75" t="str">
        <f>IF(OR(M750="",Q750="",S750="ERROR"),"BLANK",IF((AND(M750='Dropdown Answer Key'!$B$25,OR('Service Line Inventory'!S750="Lead",S750="Unknown SL"))),"Tier 1",IF(AND('Service Line Inventory'!M750='Dropdown Answer Key'!$B$26,OR('Service Line Inventory'!S750="Lead",S750="Unknown SL")),"Tier 2",IF(AND('Service Line Inventory'!M750='Dropdown Answer Key'!$B$27,OR('Service Line Inventory'!S750="Lead",S750="Unknown SL")),"Tier 2",IF('Service Line Inventory'!S750="GRR","Tier 3",IF((AND('Service Line Inventory'!M750='Dropdown Answer Key'!$B$25,'Service Line Inventory'!Q750='Dropdown Answer Key'!$M$25,O750='Dropdown Answer Key'!$G$27,'Service Line Inventory'!P750='Dropdown Answer Key'!$J$27,S750="Non Lead")),"Tier 4",IF((AND('Service Line Inventory'!M750='Dropdown Answer Key'!$B$25,'Service Line Inventory'!Q750='Dropdown Answer Key'!$M$25,O750='Dropdown Answer Key'!$G$27,S750="Non Lead")),"Tier 4",IF((AND('Service Line Inventory'!M750='Dropdown Answer Key'!$B$25,'Service Line Inventory'!Q750='Dropdown Answer Key'!$M$25,'Service Line Inventory'!P750='Dropdown Answer Key'!$J$27,S750="Non Lead")),"Tier 4","Tier 5"))))))))</f>
        <v>BLANK</v>
      </c>
      <c r="U750" s="101" t="str">
        <f t="shared" si="45"/>
        <v>NO</v>
      </c>
      <c r="V750" s="75" t="str">
        <f t="shared" si="46"/>
        <v>NO</v>
      </c>
      <c r="W750" s="75" t="str">
        <f t="shared" si="47"/>
        <v>NO</v>
      </c>
      <c r="X750" s="107"/>
      <c r="Y750" s="76"/>
      <c r="Z750" s="77"/>
    </row>
    <row r="751" spans="1:26" x14ac:dyDescent="0.3">
      <c r="A751" s="47">
        <v>1032</v>
      </c>
      <c r="B751" s="73" t="s">
        <v>76</v>
      </c>
      <c r="C751" s="125" t="s">
        <v>921</v>
      </c>
      <c r="D751" s="73" t="s">
        <v>73</v>
      </c>
      <c r="E751" s="73" t="s">
        <v>81</v>
      </c>
      <c r="F751" s="73" t="s">
        <v>81</v>
      </c>
      <c r="G751" s="89" t="s">
        <v>986</v>
      </c>
      <c r="H751" s="94" t="s">
        <v>73</v>
      </c>
      <c r="I751" s="82" t="s">
        <v>72</v>
      </c>
      <c r="J751" s="74" t="s">
        <v>989</v>
      </c>
      <c r="K751" s="74" t="s">
        <v>989</v>
      </c>
      <c r="L751" s="94" t="str">
        <f t="shared" si="44"/>
        <v>Non Lead</v>
      </c>
      <c r="M751" s="110"/>
      <c r="N751" s="82"/>
      <c r="O751" s="82"/>
      <c r="P751" s="82"/>
      <c r="Q751" s="81"/>
      <c r="R751" s="82"/>
      <c r="S751" s="113" t="str">
        <f>IF(OR(B751="",$C$3="",$G$3=""),"ERROR",IF(AND(B751='Dropdown Answer Key'!$B$12,OR(E751="Lead",E751="U, May have L",E751="COM",E751="")),"Lead",IF(AND(B751='Dropdown Answer Key'!$B$12,OR(AND(E751="GALV",H751="Y"),AND(E751="GALV",H751="UN"),AND(E751="GALV",H751=""))),"GRR",IF(AND(B751='Dropdown Answer Key'!$B$12,E751="Unknown"),"Unknown SL",IF(AND(B751='Dropdown Answer Key'!$B$13,OR(F751="Lead",F751="U, May have L",F751="COM",F751="")),"Lead",IF(AND(B751='Dropdown Answer Key'!$B$13,OR(AND(F751="GALV",H751="Y"),AND(F751="GALV",H751="UN"),AND(F751="GALV",H751=""))),"GRR",IF(AND(B751='Dropdown Answer Key'!$B$13,F751="Unknown"),"Unknown SL",IF(AND(B751='Dropdown Answer Key'!$B$14,OR(E751="Lead",E751="U, May have L",E751="COM",E751="")),"Lead",IF(AND(B751='Dropdown Answer Key'!$B$14,OR(F751="Lead",F751="U, May have L",F751="COM",F751="")),"Lead",IF(AND(B751='Dropdown Answer Key'!$B$14,OR(AND(E751="GALV",H751="Y"),AND(E751="GALV",H751="UN"),AND(E751="GALV",H751=""),AND(F751="GALV",H751="Y"),AND(F751="GALV",H751="UN"),AND(F751="GALV",H751=""),AND(F751="GALV",I751="Y"),AND(F751="GALV",I751="UN"),AND(F751="GALV",I751=""))),"GRR",IF(AND(B751='Dropdown Answer Key'!$B$14,OR(E751="Unknown",F751="Unknown")),"Unknown SL","Non Lead")))))))))))</f>
        <v>Non Lead</v>
      </c>
      <c r="T751" s="114" t="str">
        <f>IF(OR(M751="",Q751="",S751="ERROR"),"BLANK",IF((AND(M751='Dropdown Answer Key'!$B$25,OR('Service Line Inventory'!S751="Lead",S751="Unknown SL"))),"Tier 1",IF(AND('Service Line Inventory'!M751='Dropdown Answer Key'!$B$26,OR('Service Line Inventory'!S751="Lead",S751="Unknown SL")),"Tier 2",IF(AND('Service Line Inventory'!M751='Dropdown Answer Key'!$B$27,OR('Service Line Inventory'!S751="Lead",S751="Unknown SL")),"Tier 2",IF('Service Line Inventory'!S751="GRR","Tier 3",IF((AND('Service Line Inventory'!M751='Dropdown Answer Key'!$B$25,'Service Line Inventory'!Q751='Dropdown Answer Key'!$M$25,O751='Dropdown Answer Key'!$G$27,'Service Line Inventory'!P751='Dropdown Answer Key'!$J$27,S751="Non Lead")),"Tier 4",IF((AND('Service Line Inventory'!M751='Dropdown Answer Key'!$B$25,'Service Line Inventory'!Q751='Dropdown Answer Key'!$M$25,O751='Dropdown Answer Key'!$G$27,S751="Non Lead")),"Tier 4",IF((AND('Service Line Inventory'!M751='Dropdown Answer Key'!$B$25,'Service Line Inventory'!Q751='Dropdown Answer Key'!$M$25,'Service Line Inventory'!P751='Dropdown Answer Key'!$J$27,S751="Non Lead")),"Tier 4","Tier 5"))))))))</f>
        <v>BLANK</v>
      </c>
      <c r="U751" s="115" t="str">
        <f t="shared" si="45"/>
        <v>NO</v>
      </c>
      <c r="V751" s="114" t="str">
        <f t="shared" si="46"/>
        <v>NO</v>
      </c>
      <c r="W751" s="114" t="str">
        <f t="shared" si="47"/>
        <v>NO</v>
      </c>
      <c r="X751" s="108"/>
      <c r="Y751" s="97"/>
      <c r="Z751" s="77"/>
    </row>
    <row r="752" spans="1:26" x14ac:dyDescent="0.3">
      <c r="A752" s="47">
        <v>1035</v>
      </c>
      <c r="B752" s="73" t="s">
        <v>76</v>
      </c>
      <c r="C752" s="125" t="s">
        <v>922</v>
      </c>
      <c r="D752" s="73" t="s">
        <v>73</v>
      </c>
      <c r="E752" s="73" t="s">
        <v>81</v>
      </c>
      <c r="F752" s="73" t="s">
        <v>81</v>
      </c>
      <c r="G752" s="89" t="s">
        <v>986</v>
      </c>
      <c r="H752" s="94" t="s">
        <v>73</v>
      </c>
      <c r="I752" s="82" t="s">
        <v>72</v>
      </c>
      <c r="J752" s="74" t="s">
        <v>989</v>
      </c>
      <c r="K752" s="74" t="s">
        <v>989</v>
      </c>
      <c r="L752" s="93" t="str">
        <f t="shared" si="44"/>
        <v>Non Lead</v>
      </c>
      <c r="M752" s="109"/>
      <c r="N752" s="73"/>
      <c r="O752" s="73"/>
      <c r="P752" s="73"/>
      <c r="Q752" s="72"/>
      <c r="R752" s="73"/>
      <c r="S752" s="98" t="str">
        <f>IF(OR(B752="",$C$3="",$G$3=""),"ERROR",IF(AND(B752='Dropdown Answer Key'!$B$12,OR(E752="Lead",E752="U, May have L",E752="COM",E752="")),"Lead",IF(AND(B752='Dropdown Answer Key'!$B$12,OR(AND(E752="GALV",H752="Y"),AND(E752="GALV",H752="UN"),AND(E752="GALV",H752=""))),"GRR",IF(AND(B752='Dropdown Answer Key'!$B$12,E752="Unknown"),"Unknown SL",IF(AND(B752='Dropdown Answer Key'!$B$13,OR(F752="Lead",F752="U, May have L",F752="COM",F752="")),"Lead",IF(AND(B752='Dropdown Answer Key'!$B$13,OR(AND(F752="GALV",H752="Y"),AND(F752="GALV",H752="UN"),AND(F752="GALV",H752=""))),"GRR",IF(AND(B752='Dropdown Answer Key'!$B$13,F752="Unknown"),"Unknown SL",IF(AND(B752='Dropdown Answer Key'!$B$14,OR(E752="Lead",E752="U, May have L",E752="COM",E752="")),"Lead",IF(AND(B752='Dropdown Answer Key'!$B$14,OR(F752="Lead",F752="U, May have L",F752="COM",F752="")),"Lead",IF(AND(B752='Dropdown Answer Key'!$B$14,OR(AND(E752="GALV",H752="Y"),AND(E752="GALV",H752="UN"),AND(E752="GALV",H752=""),AND(F752="GALV",H752="Y"),AND(F752="GALV",H752="UN"),AND(F752="GALV",H752=""),AND(F752="GALV",I752="Y"),AND(F752="GALV",I752="UN"),AND(F752="GALV",I752=""))),"GRR",IF(AND(B752='Dropdown Answer Key'!$B$14,OR(E752="Unknown",F752="Unknown")),"Unknown SL","Non Lead")))))))))))</f>
        <v>Non Lead</v>
      </c>
      <c r="T752" s="75" t="str">
        <f>IF(OR(M752="",Q752="",S752="ERROR"),"BLANK",IF((AND(M752='Dropdown Answer Key'!$B$25,OR('Service Line Inventory'!S752="Lead",S752="Unknown SL"))),"Tier 1",IF(AND('Service Line Inventory'!M752='Dropdown Answer Key'!$B$26,OR('Service Line Inventory'!S752="Lead",S752="Unknown SL")),"Tier 2",IF(AND('Service Line Inventory'!M752='Dropdown Answer Key'!$B$27,OR('Service Line Inventory'!S752="Lead",S752="Unknown SL")),"Tier 2",IF('Service Line Inventory'!S752="GRR","Tier 3",IF((AND('Service Line Inventory'!M752='Dropdown Answer Key'!$B$25,'Service Line Inventory'!Q752='Dropdown Answer Key'!$M$25,O752='Dropdown Answer Key'!$G$27,'Service Line Inventory'!P752='Dropdown Answer Key'!$J$27,S752="Non Lead")),"Tier 4",IF((AND('Service Line Inventory'!M752='Dropdown Answer Key'!$B$25,'Service Line Inventory'!Q752='Dropdown Answer Key'!$M$25,O752='Dropdown Answer Key'!$G$27,S752="Non Lead")),"Tier 4",IF((AND('Service Line Inventory'!M752='Dropdown Answer Key'!$B$25,'Service Line Inventory'!Q752='Dropdown Answer Key'!$M$25,'Service Line Inventory'!P752='Dropdown Answer Key'!$J$27,S752="Non Lead")),"Tier 4","Tier 5"))))))))</f>
        <v>BLANK</v>
      </c>
      <c r="U752" s="101" t="str">
        <f t="shared" si="45"/>
        <v>NO</v>
      </c>
      <c r="V752" s="75" t="str">
        <f t="shared" si="46"/>
        <v>NO</v>
      </c>
      <c r="W752" s="75" t="str">
        <f t="shared" si="47"/>
        <v>NO</v>
      </c>
      <c r="X752" s="107"/>
      <c r="Y752" s="76"/>
      <c r="Z752" s="77"/>
    </row>
    <row r="753" spans="1:26" x14ac:dyDescent="0.3">
      <c r="A753" s="47">
        <v>1040</v>
      </c>
      <c r="B753" s="73" t="s">
        <v>76</v>
      </c>
      <c r="C753" s="125" t="s">
        <v>923</v>
      </c>
      <c r="D753" s="73" t="s">
        <v>73</v>
      </c>
      <c r="E753" s="73" t="s">
        <v>81</v>
      </c>
      <c r="F753" s="73" t="s">
        <v>81</v>
      </c>
      <c r="G753" s="89" t="s">
        <v>986</v>
      </c>
      <c r="H753" s="94" t="s">
        <v>73</v>
      </c>
      <c r="I753" s="82" t="s">
        <v>72</v>
      </c>
      <c r="J753" s="74" t="s">
        <v>989</v>
      </c>
      <c r="K753" s="74" t="s">
        <v>989</v>
      </c>
      <c r="L753" s="94" t="str">
        <f t="shared" si="44"/>
        <v>Non Lead</v>
      </c>
      <c r="M753" s="110"/>
      <c r="N753" s="82"/>
      <c r="O753" s="82"/>
      <c r="P753" s="82"/>
      <c r="Q753" s="81"/>
      <c r="R753" s="82"/>
      <c r="S753" s="113" t="str">
        <f>IF(OR(B753="",$C$3="",$G$3=""),"ERROR",IF(AND(B753='Dropdown Answer Key'!$B$12,OR(E753="Lead",E753="U, May have L",E753="COM",E753="")),"Lead",IF(AND(B753='Dropdown Answer Key'!$B$12,OR(AND(E753="GALV",H753="Y"),AND(E753="GALV",H753="UN"),AND(E753="GALV",H753=""))),"GRR",IF(AND(B753='Dropdown Answer Key'!$B$12,E753="Unknown"),"Unknown SL",IF(AND(B753='Dropdown Answer Key'!$B$13,OR(F753="Lead",F753="U, May have L",F753="COM",F753="")),"Lead",IF(AND(B753='Dropdown Answer Key'!$B$13,OR(AND(F753="GALV",H753="Y"),AND(F753="GALV",H753="UN"),AND(F753="GALV",H753=""))),"GRR",IF(AND(B753='Dropdown Answer Key'!$B$13,F753="Unknown"),"Unknown SL",IF(AND(B753='Dropdown Answer Key'!$B$14,OR(E753="Lead",E753="U, May have L",E753="COM",E753="")),"Lead",IF(AND(B753='Dropdown Answer Key'!$B$14,OR(F753="Lead",F753="U, May have L",F753="COM",F753="")),"Lead",IF(AND(B753='Dropdown Answer Key'!$B$14,OR(AND(E753="GALV",H753="Y"),AND(E753="GALV",H753="UN"),AND(E753="GALV",H753=""),AND(F753="GALV",H753="Y"),AND(F753="GALV",H753="UN"),AND(F753="GALV",H753=""),AND(F753="GALV",I753="Y"),AND(F753="GALV",I753="UN"),AND(F753="GALV",I753=""))),"GRR",IF(AND(B753='Dropdown Answer Key'!$B$14,OR(E753="Unknown",F753="Unknown")),"Unknown SL","Non Lead")))))))))))</f>
        <v>Non Lead</v>
      </c>
      <c r="T753" s="114" t="str">
        <f>IF(OR(M753="",Q753="",S753="ERROR"),"BLANK",IF((AND(M753='Dropdown Answer Key'!$B$25,OR('Service Line Inventory'!S753="Lead",S753="Unknown SL"))),"Tier 1",IF(AND('Service Line Inventory'!M753='Dropdown Answer Key'!$B$26,OR('Service Line Inventory'!S753="Lead",S753="Unknown SL")),"Tier 2",IF(AND('Service Line Inventory'!M753='Dropdown Answer Key'!$B$27,OR('Service Line Inventory'!S753="Lead",S753="Unknown SL")),"Tier 2",IF('Service Line Inventory'!S753="GRR","Tier 3",IF((AND('Service Line Inventory'!M753='Dropdown Answer Key'!$B$25,'Service Line Inventory'!Q753='Dropdown Answer Key'!$M$25,O753='Dropdown Answer Key'!$G$27,'Service Line Inventory'!P753='Dropdown Answer Key'!$J$27,S753="Non Lead")),"Tier 4",IF((AND('Service Line Inventory'!M753='Dropdown Answer Key'!$B$25,'Service Line Inventory'!Q753='Dropdown Answer Key'!$M$25,O753='Dropdown Answer Key'!$G$27,S753="Non Lead")),"Tier 4",IF((AND('Service Line Inventory'!M753='Dropdown Answer Key'!$B$25,'Service Line Inventory'!Q753='Dropdown Answer Key'!$M$25,'Service Line Inventory'!P753='Dropdown Answer Key'!$J$27,S753="Non Lead")),"Tier 4","Tier 5"))))))))</f>
        <v>BLANK</v>
      </c>
      <c r="U753" s="115" t="str">
        <f t="shared" si="45"/>
        <v>NO</v>
      </c>
      <c r="V753" s="114" t="str">
        <f t="shared" si="46"/>
        <v>NO</v>
      </c>
      <c r="W753" s="114" t="str">
        <f t="shared" si="47"/>
        <v>NO</v>
      </c>
      <c r="X753" s="108"/>
      <c r="Y753" s="97"/>
      <c r="Z753" s="77"/>
    </row>
    <row r="754" spans="1:26" x14ac:dyDescent="0.3">
      <c r="A754" s="47">
        <v>1041</v>
      </c>
      <c r="B754" s="73" t="s">
        <v>76</v>
      </c>
      <c r="C754" s="125" t="s">
        <v>924</v>
      </c>
      <c r="D754" s="73" t="s">
        <v>73</v>
      </c>
      <c r="E754" s="73" t="s">
        <v>81</v>
      </c>
      <c r="F754" s="73" t="s">
        <v>81</v>
      </c>
      <c r="G754" s="89" t="s">
        <v>986</v>
      </c>
      <c r="H754" s="94" t="s">
        <v>73</v>
      </c>
      <c r="I754" s="82" t="s">
        <v>72</v>
      </c>
      <c r="J754" s="74" t="s">
        <v>989</v>
      </c>
      <c r="K754" s="74" t="s">
        <v>989</v>
      </c>
      <c r="L754" s="93" t="str">
        <f t="shared" si="44"/>
        <v>Non Lead</v>
      </c>
      <c r="M754" s="109"/>
      <c r="N754" s="73"/>
      <c r="O754" s="73"/>
      <c r="P754" s="73"/>
      <c r="Q754" s="72"/>
      <c r="R754" s="73"/>
      <c r="S754" s="98" t="str">
        <f>IF(OR(B754="",$C$3="",$G$3=""),"ERROR",IF(AND(B754='Dropdown Answer Key'!$B$12,OR(E754="Lead",E754="U, May have L",E754="COM",E754="")),"Lead",IF(AND(B754='Dropdown Answer Key'!$B$12,OR(AND(E754="GALV",H754="Y"),AND(E754="GALV",H754="UN"),AND(E754="GALV",H754=""))),"GRR",IF(AND(B754='Dropdown Answer Key'!$B$12,E754="Unknown"),"Unknown SL",IF(AND(B754='Dropdown Answer Key'!$B$13,OR(F754="Lead",F754="U, May have L",F754="COM",F754="")),"Lead",IF(AND(B754='Dropdown Answer Key'!$B$13,OR(AND(F754="GALV",H754="Y"),AND(F754="GALV",H754="UN"),AND(F754="GALV",H754=""))),"GRR",IF(AND(B754='Dropdown Answer Key'!$B$13,F754="Unknown"),"Unknown SL",IF(AND(B754='Dropdown Answer Key'!$B$14,OR(E754="Lead",E754="U, May have L",E754="COM",E754="")),"Lead",IF(AND(B754='Dropdown Answer Key'!$B$14,OR(F754="Lead",F754="U, May have L",F754="COM",F754="")),"Lead",IF(AND(B754='Dropdown Answer Key'!$B$14,OR(AND(E754="GALV",H754="Y"),AND(E754="GALV",H754="UN"),AND(E754="GALV",H754=""),AND(F754="GALV",H754="Y"),AND(F754="GALV",H754="UN"),AND(F754="GALV",H754=""),AND(F754="GALV",I754="Y"),AND(F754="GALV",I754="UN"),AND(F754="GALV",I754=""))),"GRR",IF(AND(B754='Dropdown Answer Key'!$B$14,OR(E754="Unknown",F754="Unknown")),"Unknown SL","Non Lead")))))))))))</f>
        <v>Non Lead</v>
      </c>
      <c r="T754" s="75" t="str">
        <f>IF(OR(M754="",Q754="",S754="ERROR"),"BLANK",IF((AND(M754='Dropdown Answer Key'!$B$25,OR('Service Line Inventory'!S754="Lead",S754="Unknown SL"))),"Tier 1",IF(AND('Service Line Inventory'!M754='Dropdown Answer Key'!$B$26,OR('Service Line Inventory'!S754="Lead",S754="Unknown SL")),"Tier 2",IF(AND('Service Line Inventory'!M754='Dropdown Answer Key'!$B$27,OR('Service Line Inventory'!S754="Lead",S754="Unknown SL")),"Tier 2",IF('Service Line Inventory'!S754="GRR","Tier 3",IF((AND('Service Line Inventory'!M754='Dropdown Answer Key'!$B$25,'Service Line Inventory'!Q754='Dropdown Answer Key'!$M$25,O754='Dropdown Answer Key'!$G$27,'Service Line Inventory'!P754='Dropdown Answer Key'!$J$27,S754="Non Lead")),"Tier 4",IF((AND('Service Line Inventory'!M754='Dropdown Answer Key'!$B$25,'Service Line Inventory'!Q754='Dropdown Answer Key'!$M$25,O754='Dropdown Answer Key'!$G$27,S754="Non Lead")),"Tier 4",IF((AND('Service Line Inventory'!M754='Dropdown Answer Key'!$B$25,'Service Line Inventory'!Q754='Dropdown Answer Key'!$M$25,'Service Line Inventory'!P754='Dropdown Answer Key'!$J$27,S754="Non Lead")),"Tier 4","Tier 5"))))))))</f>
        <v>BLANK</v>
      </c>
      <c r="U754" s="101" t="str">
        <f t="shared" si="45"/>
        <v>NO</v>
      </c>
      <c r="V754" s="75" t="str">
        <f t="shared" si="46"/>
        <v>NO</v>
      </c>
      <c r="W754" s="75" t="str">
        <f t="shared" si="47"/>
        <v>NO</v>
      </c>
      <c r="X754" s="107"/>
      <c r="Y754" s="76"/>
      <c r="Z754" s="77"/>
    </row>
    <row r="755" spans="1:26" x14ac:dyDescent="0.3">
      <c r="A755" s="47">
        <v>1047</v>
      </c>
      <c r="B755" s="73" t="s">
        <v>76</v>
      </c>
      <c r="C755" s="125" t="s">
        <v>925</v>
      </c>
      <c r="D755" s="73" t="s">
        <v>73</v>
      </c>
      <c r="E755" s="73" t="s">
        <v>81</v>
      </c>
      <c r="F755" s="73" t="s">
        <v>81</v>
      </c>
      <c r="G755" s="89" t="s">
        <v>986</v>
      </c>
      <c r="H755" s="94" t="s">
        <v>73</v>
      </c>
      <c r="I755" s="82" t="s">
        <v>72</v>
      </c>
      <c r="J755" s="74" t="s">
        <v>989</v>
      </c>
      <c r="K755" s="74" t="s">
        <v>989</v>
      </c>
      <c r="L755" s="94" t="str">
        <f t="shared" si="44"/>
        <v>Non Lead</v>
      </c>
      <c r="M755" s="110"/>
      <c r="N755" s="82"/>
      <c r="O755" s="82"/>
      <c r="P755" s="82"/>
      <c r="Q755" s="81"/>
      <c r="R755" s="82"/>
      <c r="S755" s="113" t="str">
        <f>IF(OR(B755="",$C$3="",$G$3=""),"ERROR",IF(AND(B755='Dropdown Answer Key'!$B$12,OR(E755="Lead",E755="U, May have L",E755="COM",E755="")),"Lead",IF(AND(B755='Dropdown Answer Key'!$B$12,OR(AND(E755="GALV",H755="Y"),AND(E755="GALV",H755="UN"),AND(E755="GALV",H755=""))),"GRR",IF(AND(B755='Dropdown Answer Key'!$B$12,E755="Unknown"),"Unknown SL",IF(AND(B755='Dropdown Answer Key'!$B$13,OR(F755="Lead",F755="U, May have L",F755="COM",F755="")),"Lead",IF(AND(B755='Dropdown Answer Key'!$B$13,OR(AND(F755="GALV",H755="Y"),AND(F755="GALV",H755="UN"),AND(F755="GALV",H755=""))),"GRR",IF(AND(B755='Dropdown Answer Key'!$B$13,F755="Unknown"),"Unknown SL",IF(AND(B755='Dropdown Answer Key'!$B$14,OR(E755="Lead",E755="U, May have L",E755="COM",E755="")),"Lead",IF(AND(B755='Dropdown Answer Key'!$B$14,OR(F755="Lead",F755="U, May have L",F755="COM",F755="")),"Lead",IF(AND(B755='Dropdown Answer Key'!$B$14,OR(AND(E755="GALV",H755="Y"),AND(E755="GALV",H755="UN"),AND(E755="GALV",H755=""),AND(F755="GALV",H755="Y"),AND(F755="GALV",H755="UN"),AND(F755="GALV",H755=""),AND(F755="GALV",I755="Y"),AND(F755="GALV",I755="UN"),AND(F755="GALV",I755=""))),"GRR",IF(AND(B755='Dropdown Answer Key'!$B$14,OR(E755="Unknown",F755="Unknown")),"Unknown SL","Non Lead")))))))))))</f>
        <v>Non Lead</v>
      </c>
      <c r="T755" s="114" t="str">
        <f>IF(OR(M755="",Q755="",S755="ERROR"),"BLANK",IF((AND(M755='Dropdown Answer Key'!$B$25,OR('Service Line Inventory'!S755="Lead",S755="Unknown SL"))),"Tier 1",IF(AND('Service Line Inventory'!M755='Dropdown Answer Key'!$B$26,OR('Service Line Inventory'!S755="Lead",S755="Unknown SL")),"Tier 2",IF(AND('Service Line Inventory'!M755='Dropdown Answer Key'!$B$27,OR('Service Line Inventory'!S755="Lead",S755="Unknown SL")),"Tier 2",IF('Service Line Inventory'!S755="GRR","Tier 3",IF((AND('Service Line Inventory'!M755='Dropdown Answer Key'!$B$25,'Service Line Inventory'!Q755='Dropdown Answer Key'!$M$25,O755='Dropdown Answer Key'!$G$27,'Service Line Inventory'!P755='Dropdown Answer Key'!$J$27,S755="Non Lead")),"Tier 4",IF((AND('Service Line Inventory'!M755='Dropdown Answer Key'!$B$25,'Service Line Inventory'!Q755='Dropdown Answer Key'!$M$25,O755='Dropdown Answer Key'!$G$27,S755="Non Lead")),"Tier 4",IF((AND('Service Line Inventory'!M755='Dropdown Answer Key'!$B$25,'Service Line Inventory'!Q755='Dropdown Answer Key'!$M$25,'Service Line Inventory'!P755='Dropdown Answer Key'!$J$27,S755="Non Lead")),"Tier 4","Tier 5"))))))))</f>
        <v>BLANK</v>
      </c>
      <c r="U755" s="115" t="str">
        <f t="shared" si="45"/>
        <v>NO</v>
      </c>
      <c r="V755" s="114" t="str">
        <f t="shared" si="46"/>
        <v>NO</v>
      </c>
      <c r="W755" s="114" t="str">
        <f t="shared" si="47"/>
        <v>NO</v>
      </c>
      <c r="X755" s="108"/>
      <c r="Y755" s="97"/>
      <c r="Z755" s="77"/>
    </row>
    <row r="756" spans="1:26" x14ac:dyDescent="0.3">
      <c r="A756" s="47">
        <v>1050</v>
      </c>
      <c r="B756" s="73" t="s">
        <v>76</v>
      </c>
      <c r="C756" s="125" t="s">
        <v>926</v>
      </c>
      <c r="D756" s="73" t="s">
        <v>73</v>
      </c>
      <c r="E756" s="73" t="s">
        <v>81</v>
      </c>
      <c r="F756" s="73" t="s">
        <v>81</v>
      </c>
      <c r="G756" s="89" t="s">
        <v>988</v>
      </c>
      <c r="H756" s="94" t="s">
        <v>73</v>
      </c>
      <c r="I756" s="82" t="s">
        <v>72</v>
      </c>
      <c r="J756" s="74" t="s">
        <v>989</v>
      </c>
      <c r="K756" s="74" t="s">
        <v>989</v>
      </c>
      <c r="L756" s="93" t="str">
        <f t="shared" si="44"/>
        <v>Non Lead</v>
      </c>
      <c r="M756" s="109"/>
      <c r="N756" s="73"/>
      <c r="O756" s="73"/>
      <c r="P756" s="73"/>
      <c r="Q756" s="72"/>
      <c r="R756" s="73"/>
      <c r="S756" s="98" t="str">
        <f>IF(OR(B756="",$C$3="",$G$3=""),"ERROR",IF(AND(B756='Dropdown Answer Key'!$B$12,OR(E756="Lead",E756="U, May have L",E756="COM",E756="")),"Lead",IF(AND(B756='Dropdown Answer Key'!$B$12,OR(AND(E756="GALV",H756="Y"),AND(E756="GALV",H756="UN"),AND(E756="GALV",H756=""))),"GRR",IF(AND(B756='Dropdown Answer Key'!$B$12,E756="Unknown"),"Unknown SL",IF(AND(B756='Dropdown Answer Key'!$B$13,OR(F756="Lead",F756="U, May have L",F756="COM",F756="")),"Lead",IF(AND(B756='Dropdown Answer Key'!$B$13,OR(AND(F756="GALV",H756="Y"),AND(F756="GALV",H756="UN"),AND(F756="GALV",H756=""))),"GRR",IF(AND(B756='Dropdown Answer Key'!$B$13,F756="Unknown"),"Unknown SL",IF(AND(B756='Dropdown Answer Key'!$B$14,OR(E756="Lead",E756="U, May have L",E756="COM",E756="")),"Lead",IF(AND(B756='Dropdown Answer Key'!$B$14,OR(F756="Lead",F756="U, May have L",F756="COM",F756="")),"Lead",IF(AND(B756='Dropdown Answer Key'!$B$14,OR(AND(E756="GALV",H756="Y"),AND(E756="GALV",H756="UN"),AND(E756="GALV",H756=""),AND(F756="GALV",H756="Y"),AND(F756="GALV",H756="UN"),AND(F756="GALV",H756=""),AND(F756="GALV",I756="Y"),AND(F756="GALV",I756="UN"),AND(F756="GALV",I756=""))),"GRR",IF(AND(B756='Dropdown Answer Key'!$B$14,OR(E756="Unknown",F756="Unknown")),"Unknown SL","Non Lead")))))))))))</f>
        <v>Non Lead</v>
      </c>
      <c r="T756" s="75" t="str">
        <f>IF(OR(M756="",Q756="",S756="ERROR"),"BLANK",IF((AND(M756='Dropdown Answer Key'!$B$25,OR('Service Line Inventory'!S756="Lead",S756="Unknown SL"))),"Tier 1",IF(AND('Service Line Inventory'!M756='Dropdown Answer Key'!$B$26,OR('Service Line Inventory'!S756="Lead",S756="Unknown SL")),"Tier 2",IF(AND('Service Line Inventory'!M756='Dropdown Answer Key'!$B$27,OR('Service Line Inventory'!S756="Lead",S756="Unknown SL")),"Tier 2",IF('Service Line Inventory'!S756="GRR","Tier 3",IF((AND('Service Line Inventory'!M756='Dropdown Answer Key'!$B$25,'Service Line Inventory'!Q756='Dropdown Answer Key'!$M$25,O756='Dropdown Answer Key'!$G$27,'Service Line Inventory'!P756='Dropdown Answer Key'!$J$27,S756="Non Lead")),"Tier 4",IF((AND('Service Line Inventory'!M756='Dropdown Answer Key'!$B$25,'Service Line Inventory'!Q756='Dropdown Answer Key'!$M$25,O756='Dropdown Answer Key'!$G$27,S756="Non Lead")),"Tier 4",IF((AND('Service Line Inventory'!M756='Dropdown Answer Key'!$B$25,'Service Line Inventory'!Q756='Dropdown Answer Key'!$M$25,'Service Line Inventory'!P756='Dropdown Answer Key'!$J$27,S756="Non Lead")),"Tier 4","Tier 5"))))))))</f>
        <v>BLANK</v>
      </c>
      <c r="U756" s="101" t="str">
        <f t="shared" si="45"/>
        <v>NO</v>
      </c>
      <c r="V756" s="75" t="str">
        <f t="shared" si="46"/>
        <v>NO</v>
      </c>
      <c r="W756" s="75" t="str">
        <f t="shared" si="47"/>
        <v>NO</v>
      </c>
      <c r="X756" s="107"/>
      <c r="Y756" s="76"/>
      <c r="Z756" s="77"/>
    </row>
    <row r="757" spans="1:26" x14ac:dyDescent="0.3">
      <c r="A757" s="47">
        <v>1055</v>
      </c>
      <c r="B757" s="73" t="s">
        <v>76</v>
      </c>
      <c r="C757" s="125" t="s">
        <v>927</v>
      </c>
      <c r="D757" s="73" t="s">
        <v>73</v>
      </c>
      <c r="E757" s="73" t="s">
        <v>81</v>
      </c>
      <c r="F757" s="73" t="s">
        <v>81</v>
      </c>
      <c r="G757" s="89" t="s">
        <v>988</v>
      </c>
      <c r="H757" s="94" t="s">
        <v>73</v>
      </c>
      <c r="I757" s="82" t="s">
        <v>72</v>
      </c>
      <c r="J757" s="74" t="s">
        <v>989</v>
      </c>
      <c r="K757" s="74" t="s">
        <v>989</v>
      </c>
      <c r="L757" s="94" t="str">
        <f t="shared" si="44"/>
        <v>Non Lead</v>
      </c>
      <c r="M757" s="110"/>
      <c r="N757" s="82"/>
      <c r="O757" s="82"/>
      <c r="P757" s="82"/>
      <c r="Q757" s="81"/>
      <c r="R757" s="82"/>
      <c r="S757" s="113" t="str">
        <f>IF(OR(B757="",$C$3="",$G$3=""),"ERROR",IF(AND(B757='Dropdown Answer Key'!$B$12,OR(E757="Lead",E757="U, May have L",E757="COM",E757="")),"Lead",IF(AND(B757='Dropdown Answer Key'!$B$12,OR(AND(E757="GALV",H757="Y"),AND(E757="GALV",H757="UN"),AND(E757="GALV",H757=""))),"GRR",IF(AND(B757='Dropdown Answer Key'!$B$12,E757="Unknown"),"Unknown SL",IF(AND(B757='Dropdown Answer Key'!$B$13,OR(F757="Lead",F757="U, May have L",F757="COM",F757="")),"Lead",IF(AND(B757='Dropdown Answer Key'!$B$13,OR(AND(F757="GALV",H757="Y"),AND(F757="GALV",H757="UN"),AND(F757="GALV",H757=""))),"GRR",IF(AND(B757='Dropdown Answer Key'!$B$13,F757="Unknown"),"Unknown SL",IF(AND(B757='Dropdown Answer Key'!$B$14,OR(E757="Lead",E757="U, May have L",E757="COM",E757="")),"Lead",IF(AND(B757='Dropdown Answer Key'!$B$14,OR(F757="Lead",F757="U, May have L",F757="COM",F757="")),"Lead",IF(AND(B757='Dropdown Answer Key'!$B$14,OR(AND(E757="GALV",H757="Y"),AND(E757="GALV",H757="UN"),AND(E757="GALV",H757=""),AND(F757="GALV",H757="Y"),AND(F757="GALV",H757="UN"),AND(F757="GALV",H757=""),AND(F757="GALV",I757="Y"),AND(F757="GALV",I757="UN"),AND(F757="GALV",I757=""))),"GRR",IF(AND(B757='Dropdown Answer Key'!$B$14,OR(E757="Unknown",F757="Unknown")),"Unknown SL","Non Lead")))))))))))</f>
        <v>Non Lead</v>
      </c>
      <c r="T757" s="114" t="str">
        <f>IF(OR(M757="",Q757="",S757="ERROR"),"BLANK",IF((AND(M757='Dropdown Answer Key'!$B$25,OR('Service Line Inventory'!S757="Lead",S757="Unknown SL"))),"Tier 1",IF(AND('Service Line Inventory'!M757='Dropdown Answer Key'!$B$26,OR('Service Line Inventory'!S757="Lead",S757="Unknown SL")),"Tier 2",IF(AND('Service Line Inventory'!M757='Dropdown Answer Key'!$B$27,OR('Service Line Inventory'!S757="Lead",S757="Unknown SL")),"Tier 2",IF('Service Line Inventory'!S757="GRR","Tier 3",IF((AND('Service Line Inventory'!M757='Dropdown Answer Key'!$B$25,'Service Line Inventory'!Q757='Dropdown Answer Key'!$M$25,O757='Dropdown Answer Key'!$G$27,'Service Line Inventory'!P757='Dropdown Answer Key'!$J$27,S757="Non Lead")),"Tier 4",IF((AND('Service Line Inventory'!M757='Dropdown Answer Key'!$B$25,'Service Line Inventory'!Q757='Dropdown Answer Key'!$M$25,O757='Dropdown Answer Key'!$G$27,S757="Non Lead")),"Tier 4",IF((AND('Service Line Inventory'!M757='Dropdown Answer Key'!$B$25,'Service Line Inventory'!Q757='Dropdown Answer Key'!$M$25,'Service Line Inventory'!P757='Dropdown Answer Key'!$J$27,S757="Non Lead")),"Tier 4","Tier 5"))))))))</f>
        <v>BLANK</v>
      </c>
      <c r="U757" s="115" t="str">
        <f t="shared" si="45"/>
        <v>NO</v>
      </c>
      <c r="V757" s="114" t="str">
        <f t="shared" si="46"/>
        <v>NO</v>
      </c>
      <c r="W757" s="114" t="str">
        <f t="shared" si="47"/>
        <v>NO</v>
      </c>
      <c r="X757" s="108"/>
      <c r="Y757" s="97"/>
      <c r="Z757" s="77"/>
    </row>
    <row r="758" spans="1:26" x14ac:dyDescent="0.3">
      <c r="A758" s="47">
        <v>1057</v>
      </c>
      <c r="B758" s="73" t="s">
        <v>76</v>
      </c>
      <c r="C758" s="125" t="s">
        <v>928</v>
      </c>
      <c r="D758" s="73" t="s">
        <v>73</v>
      </c>
      <c r="E758" s="73" t="s">
        <v>81</v>
      </c>
      <c r="F758" s="73" t="s">
        <v>81</v>
      </c>
      <c r="G758" s="89" t="s">
        <v>986</v>
      </c>
      <c r="H758" s="94" t="s">
        <v>73</v>
      </c>
      <c r="I758" s="82" t="s">
        <v>72</v>
      </c>
      <c r="J758" s="74" t="s">
        <v>989</v>
      </c>
      <c r="K758" s="74" t="s">
        <v>989</v>
      </c>
      <c r="L758" s="93" t="str">
        <f t="shared" si="44"/>
        <v>Non Lead</v>
      </c>
      <c r="M758" s="109"/>
      <c r="N758" s="73"/>
      <c r="O758" s="73"/>
      <c r="P758" s="73"/>
      <c r="Q758" s="72"/>
      <c r="R758" s="73"/>
      <c r="S758" s="98" t="str">
        <f>IF(OR(B758="",$C$3="",$G$3=""),"ERROR",IF(AND(B758='Dropdown Answer Key'!$B$12,OR(E758="Lead",E758="U, May have L",E758="COM",E758="")),"Lead",IF(AND(B758='Dropdown Answer Key'!$B$12,OR(AND(E758="GALV",H758="Y"),AND(E758="GALV",H758="UN"),AND(E758="GALV",H758=""))),"GRR",IF(AND(B758='Dropdown Answer Key'!$B$12,E758="Unknown"),"Unknown SL",IF(AND(B758='Dropdown Answer Key'!$B$13,OR(F758="Lead",F758="U, May have L",F758="COM",F758="")),"Lead",IF(AND(B758='Dropdown Answer Key'!$B$13,OR(AND(F758="GALV",H758="Y"),AND(F758="GALV",H758="UN"),AND(F758="GALV",H758=""))),"GRR",IF(AND(B758='Dropdown Answer Key'!$B$13,F758="Unknown"),"Unknown SL",IF(AND(B758='Dropdown Answer Key'!$B$14,OR(E758="Lead",E758="U, May have L",E758="COM",E758="")),"Lead",IF(AND(B758='Dropdown Answer Key'!$B$14,OR(F758="Lead",F758="U, May have L",F758="COM",F758="")),"Lead",IF(AND(B758='Dropdown Answer Key'!$B$14,OR(AND(E758="GALV",H758="Y"),AND(E758="GALV",H758="UN"),AND(E758="GALV",H758=""),AND(F758="GALV",H758="Y"),AND(F758="GALV",H758="UN"),AND(F758="GALV",H758=""),AND(F758="GALV",I758="Y"),AND(F758="GALV",I758="UN"),AND(F758="GALV",I758=""))),"GRR",IF(AND(B758='Dropdown Answer Key'!$B$14,OR(E758="Unknown",F758="Unknown")),"Unknown SL","Non Lead")))))))))))</f>
        <v>Non Lead</v>
      </c>
      <c r="T758" s="75" t="str">
        <f>IF(OR(M758="",Q758="",S758="ERROR"),"BLANK",IF((AND(M758='Dropdown Answer Key'!$B$25,OR('Service Line Inventory'!S758="Lead",S758="Unknown SL"))),"Tier 1",IF(AND('Service Line Inventory'!M758='Dropdown Answer Key'!$B$26,OR('Service Line Inventory'!S758="Lead",S758="Unknown SL")),"Tier 2",IF(AND('Service Line Inventory'!M758='Dropdown Answer Key'!$B$27,OR('Service Line Inventory'!S758="Lead",S758="Unknown SL")),"Tier 2",IF('Service Line Inventory'!S758="GRR","Tier 3",IF((AND('Service Line Inventory'!M758='Dropdown Answer Key'!$B$25,'Service Line Inventory'!Q758='Dropdown Answer Key'!$M$25,O758='Dropdown Answer Key'!$G$27,'Service Line Inventory'!P758='Dropdown Answer Key'!$J$27,S758="Non Lead")),"Tier 4",IF((AND('Service Line Inventory'!M758='Dropdown Answer Key'!$B$25,'Service Line Inventory'!Q758='Dropdown Answer Key'!$M$25,O758='Dropdown Answer Key'!$G$27,S758="Non Lead")),"Tier 4",IF((AND('Service Line Inventory'!M758='Dropdown Answer Key'!$B$25,'Service Line Inventory'!Q758='Dropdown Answer Key'!$M$25,'Service Line Inventory'!P758='Dropdown Answer Key'!$J$27,S758="Non Lead")),"Tier 4","Tier 5"))))))))</f>
        <v>BLANK</v>
      </c>
      <c r="U758" s="101" t="str">
        <f t="shared" si="45"/>
        <v>NO</v>
      </c>
      <c r="V758" s="75" t="str">
        <f t="shared" si="46"/>
        <v>NO</v>
      </c>
      <c r="W758" s="75" t="str">
        <f t="shared" si="47"/>
        <v>NO</v>
      </c>
      <c r="X758" s="107"/>
      <c r="Y758" s="76"/>
      <c r="Z758" s="77"/>
    </row>
    <row r="759" spans="1:26" x14ac:dyDescent="0.3">
      <c r="A759" s="47">
        <v>1070</v>
      </c>
      <c r="B759" s="73" t="s">
        <v>76</v>
      </c>
      <c r="C759" s="125" t="s">
        <v>929</v>
      </c>
      <c r="D759" s="73" t="s">
        <v>73</v>
      </c>
      <c r="E759" s="73" t="s">
        <v>81</v>
      </c>
      <c r="F759" s="73" t="s">
        <v>81</v>
      </c>
      <c r="G759" s="89" t="s">
        <v>986</v>
      </c>
      <c r="H759" s="94" t="s">
        <v>73</v>
      </c>
      <c r="I759" s="82" t="s">
        <v>72</v>
      </c>
      <c r="J759" s="74" t="s">
        <v>989</v>
      </c>
      <c r="K759" s="74" t="s">
        <v>989</v>
      </c>
      <c r="L759" s="94" t="str">
        <f t="shared" si="44"/>
        <v>Non Lead</v>
      </c>
      <c r="M759" s="110"/>
      <c r="N759" s="82"/>
      <c r="O759" s="82"/>
      <c r="P759" s="82"/>
      <c r="Q759" s="81"/>
      <c r="R759" s="82"/>
      <c r="S759" s="113" t="str">
        <f>IF(OR(B759="",$C$3="",$G$3=""),"ERROR",IF(AND(B759='Dropdown Answer Key'!$B$12,OR(E759="Lead",E759="U, May have L",E759="COM",E759="")),"Lead",IF(AND(B759='Dropdown Answer Key'!$B$12,OR(AND(E759="GALV",H759="Y"),AND(E759="GALV",H759="UN"),AND(E759="GALV",H759=""))),"GRR",IF(AND(B759='Dropdown Answer Key'!$B$12,E759="Unknown"),"Unknown SL",IF(AND(B759='Dropdown Answer Key'!$B$13,OR(F759="Lead",F759="U, May have L",F759="COM",F759="")),"Lead",IF(AND(B759='Dropdown Answer Key'!$B$13,OR(AND(F759="GALV",H759="Y"),AND(F759="GALV",H759="UN"),AND(F759="GALV",H759=""))),"GRR",IF(AND(B759='Dropdown Answer Key'!$B$13,F759="Unknown"),"Unknown SL",IF(AND(B759='Dropdown Answer Key'!$B$14,OR(E759="Lead",E759="U, May have L",E759="COM",E759="")),"Lead",IF(AND(B759='Dropdown Answer Key'!$B$14,OR(F759="Lead",F759="U, May have L",F759="COM",F759="")),"Lead",IF(AND(B759='Dropdown Answer Key'!$B$14,OR(AND(E759="GALV",H759="Y"),AND(E759="GALV",H759="UN"),AND(E759="GALV",H759=""),AND(F759="GALV",H759="Y"),AND(F759="GALV",H759="UN"),AND(F759="GALV",H759=""),AND(F759="GALV",I759="Y"),AND(F759="GALV",I759="UN"),AND(F759="GALV",I759=""))),"GRR",IF(AND(B759='Dropdown Answer Key'!$B$14,OR(E759="Unknown",F759="Unknown")),"Unknown SL","Non Lead")))))))))))</f>
        <v>Non Lead</v>
      </c>
      <c r="T759" s="114" t="str">
        <f>IF(OR(M759="",Q759="",S759="ERROR"),"BLANK",IF((AND(M759='Dropdown Answer Key'!$B$25,OR('Service Line Inventory'!S759="Lead",S759="Unknown SL"))),"Tier 1",IF(AND('Service Line Inventory'!M759='Dropdown Answer Key'!$B$26,OR('Service Line Inventory'!S759="Lead",S759="Unknown SL")),"Tier 2",IF(AND('Service Line Inventory'!M759='Dropdown Answer Key'!$B$27,OR('Service Line Inventory'!S759="Lead",S759="Unknown SL")),"Tier 2",IF('Service Line Inventory'!S759="GRR","Tier 3",IF((AND('Service Line Inventory'!M759='Dropdown Answer Key'!$B$25,'Service Line Inventory'!Q759='Dropdown Answer Key'!$M$25,O759='Dropdown Answer Key'!$G$27,'Service Line Inventory'!P759='Dropdown Answer Key'!$J$27,S759="Non Lead")),"Tier 4",IF((AND('Service Line Inventory'!M759='Dropdown Answer Key'!$B$25,'Service Line Inventory'!Q759='Dropdown Answer Key'!$M$25,O759='Dropdown Answer Key'!$G$27,S759="Non Lead")),"Tier 4",IF((AND('Service Line Inventory'!M759='Dropdown Answer Key'!$B$25,'Service Line Inventory'!Q759='Dropdown Answer Key'!$M$25,'Service Line Inventory'!P759='Dropdown Answer Key'!$J$27,S759="Non Lead")),"Tier 4","Tier 5"))))))))</f>
        <v>BLANK</v>
      </c>
      <c r="U759" s="115" t="str">
        <f t="shared" si="45"/>
        <v>NO</v>
      </c>
      <c r="V759" s="114" t="str">
        <f t="shared" si="46"/>
        <v>NO</v>
      </c>
      <c r="W759" s="114" t="str">
        <f t="shared" si="47"/>
        <v>NO</v>
      </c>
      <c r="X759" s="108"/>
      <c r="Y759" s="97"/>
      <c r="Z759" s="77"/>
    </row>
    <row r="760" spans="1:26" x14ac:dyDescent="0.3">
      <c r="A760" s="47">
        <v>1080</v>
      </c>
      <c r="B760" s="73" t="s">
        <v>76</v>
      </c>
      <c r="C760" s="125" t="s">
        <v>930</v>
      </c>
      <c r="D760" s="73" t="s">
        <v>73</v>
      </c>
      <c r="E760" s="73" t="s">
        <v>81</v>
      </c>
      <c r="F760" s="73" t="s">
        <v>81</v>
      </c>
      <c r="G760" s="89" t="s">
        <v>986</v>
      </c>
      <c r="H760" s="94" t="s">
        <v>73</v>
      </c>
      <c r="I760" s="82" t="s">
        <v>72</v>
      </c>
      <c r="J760" s="74" t="s">
        <v>989</v>
      </c>
      <c r="K760" s="74" t="s">
        <v>989</v>
      </c>
      <c r="L760" s="93" t="str">
        <f t="shared" si="44"/>
        <v>Non Lead</v>
      </c>
      <c r="M760" s="109"/>
      <c r="N760" s="73"/>
      <c r="O760" s="73"/>
      <c r="P760" s="73"/>
      <c r="Q760" s="72"/>
      <c r="R760" s="73"/>
      <c r="S760" s="98" t="str">
        <f>IF(OR(B760="",$C$3="",$G$3=""),"ERROR",IF(AND(B760='Dropdown Answer Key'!$B$12,OR(E760="Lead",E760="U, May have L",E760="COM",E760="")),"Lead",IF(AND(B760='Dropdown Answer Key'!$B$12,OR(AND(E760="GALV",H760="Y"),AND(E760="GALV",H760="UN"),AND(E760="GALV",H760=""))),"GRR",IF(AND(B760='Dropdown Answer Key'!$B$12,E760="Unknown"),"Unknown SL",IF(AND(B760='Dropdown Answer Key'!$B$13,OR(F760="Lead",F760="U, May have L",F760="COM",F760="")),"Lead",IF(AND(B760='Dropdown Answer Key'!$B$13,OR(AND(F760="GALV",H760="Y"),AND(F760="GALV",H760="UN"),AND(F760="GALV",H760=""))),"GRR",IF(AND(B760='Dropdown Answer Key'!$B$13,F760="Unknown"),"Unknown SL",IF(AND(B760='Dropdown Answer Key'!$B$14,OR(E760="Lead",E760="U, May have L",E760="COM",E760="")),"Lead",IF(AND(B760='Dropdown Answer Key'!$B$14,OR(F760="Lead",F760="U, May have L",F760="COM",F760="")),"Lead",IF(AND(B760='Dropdown Answer Key'!$B$14,OR(AND(E760="GALV",H760="Y"),AND(E760="GALV",H760="UN"),AND(E760="GALV",H760=""),AND(F760="GALV",H760="Y"),AND(F760="GALV",H760="UN"),AND(F760="GALV",H760=""),AND(F760="GALV",I760="Y"),AND(F760="GALV",I760="UN"),AND(F760="GALV",I760=""))),"GRR",IF(AND(B760='Dropdown Answer Key'!$B$14,OR(E760="Unknown",F760="Unknown")),"Unknown SL","Non Lead")))))))))))</f>
        <v>Non Lead</v>
      </c>
      <c r="T760" s="75" t="str">
        <f>IF(OR(M760="",Q760="",S760="ERROR"),"BLANK",IF((AND(M760='Dropdown Answer Key'!$B$25,OR('Service Line Inventory'!S760="Lead",S760="Unknown SL"))),"Tier 1",IF(AND('Service Line Inventory'!M760='Dropdown Answer Key'!$B$26,OR('Service Line Inventory'!S760="Lead",S760="Unknown SL")),"Tier 2",IF(AND('Service Line Inventory'!M760='Dropdown Answer Key'!$B$27,OR('Service Line Inventory'!S760="Lead",S760="Unknown SL")),"Tier 2",IF('Service Line Inventory'!S760="GRR","Tier 3",IF((AND('Service Line Inventory'!M760='Dropdown Answer Key'!$B$25,'Service Line Inventory'!Q760='Dropdown Answer Key'!$M$25,O760='Dropdown Answer Key'!$G$27,'Service Line Inventory'!P760='Dropdown Answer Key'!$J$27,S760="Non Lead")),"Tier 4",IF((AND('Service Line Inventory'!M760='Dropdown Answer Key'!$B$25,'Service Line Inventory'!Q760='Dropdown Answer Key'!$M$25,O760='Dropdown Answer Key'!$G$27,S760="Non Lead")),"Tier 4",IF((AND('Service Line Inventory'!M760='Dropdown Answer Key'!$B$25,'Service Line Inventory'!Q760='Dropdown Answer Key'!$M$25,'Service Line Inventory'!P760='Dropdown Answer Key'!$J$27,S760="Non Lead")),"Tier 4","Tier 5"))))))))</f>
        <v>BLANK</v>
      </c>
      <c r="U760" s="101" t="str">
        <f t="shared" si="45"/>
        <v>NO</v>
      </c>
      <c r="V760" s="75" t="str">
        <f t="shared" si="46"/>
        <v>NO</v>
      </c>
      <c r="W760" s="75" t="str">
        <f t="shared" si="47"/>
        <v>NO</v>
      </c>
      <c r="X760" s="107"/>
      <c r="Y760" s="76"/>
      <c r="Z760" s="77"/>
    </row>
    <row r="761" spans="1:26" x14ac:dyDescent="0.3">
      <c r="A761" s="47">
        <v>1085</v>
      </c>
      <c r="B761" s="73" t="s">
        <v>76</v>
      </c>
      <c r="C761" s="125" t="s">
        <v>931</v>
      </c>
      <c r="D761" s="73" t="s">
        <v>73</v>
      </c>
      <c r="E761" s="73" t="s">
        <v>81</v>
      </c>
      <c r="F761" s="73" t="s">
        <v>81</v>
      </c>
      <c r="G761" s="89" t="s">
        <v>986</v>
      </c>
      <c r="H761" s="94" t="s">
        <v>73</v>
      </c>
      <c r="I761" s="82" t="s">
        <v>72</v>
      </c>
      <c r="J761" s="74" t="s">
        <v>989</v>
      </c>
      <c r="K761" s="74" t="s">
        <v>989</v>
      </c>
      <c r="L761" s="94" t="str">
        <f t="shared" si="44"/>
        <v>Non Lead</v>
      </c>
      <c r="M761" s="110"/>
      <c r="N761" s="82"/>
      <c r="O761" s="82"/>
      <c r="P761" s="82"/>
      <c r="Q761" s="81"/>
      <c r="R761" s="82"/>
      <c r="S761" s="113" t="str">
        <f>IF(OR(B761="",$C$3="",$G$3=""),"ERROR",IF(AND(B761='Dropdown Answer Key'!$B$12,OR(E761="Lead",E761="U, May have L",E761="COM",E761="")),"Lead",IF(AND(B761='Dropdown Answer Key'!$B$12,OR(AND(E761="GALV",H761="Y"),AND(E761="GALV",H761="UN"),AND(E761="GALV",H761=""))),"GRR",IF(AND(B761='Dropdown Answer Key'!$B$12,E761="Unknown"),"Unknown SL",IF(AND(B761='Dropdown Answer Key'!$B$13,OR(F761="Lead",F761="U, May have L",F761="COM",F761="")),"Lead",IF(AND(B761='Dropdown Answer Key'!$B$13,OR(AND(F761="GALV",H761="Y"),AND(F761="GALV",H761="UN"),AND(F761="GALV",H761=""))),"GRR",IF(AND(B761='Dropdown Answer Key'!$B$13,F761="Unknown"),"Unknown SL",IF(AND(B761='Dropdown Answer Key'!$B$14,OR(E761="Lead",E761="U, May have L",E761="COM",E761="")),"Lead",IF(AND(B761='Dropdown Answer Key'!$B$14,OR(F761="Lead",F761="U, May have L",F761="COM",F761="")),"Lead",IF(AND(B761='Dropdown Answer Key'!$B$14,OR(AND(E761="GALV",H761="Y"),AND(E761="GALV",H761="UN"),AND(E761="GALV",H761=""),AND(F761="GALV",H761="Y"),AND(F761="GALV",H761="UN"),AND(F761="GALV",H761=""),AND(F761="GALV",I761="Y"),AND(F761="GALV",I761="UN"),AND(F761="GALV",I761=""))),"GRR",IF(AND(B761='Dropdown Answer Key'!$B$14,OR(E761="Unknown",F761="Unknown")),"Unknown SL","Non Lead")))))))))))</f>
        <v>Non Lead</v>
      </c>
      <c r="T761" s="114" t="str">
        <f>IF(OR(M761="",Q761="",S761="ERROR"),"BLANK",IF((AND(M761='Dropdown Answer Key'!$B$25,OR('Service Line Inventory'!S761="Lead",S761="Unknown SL"))),"Tier 1",IF(AND('Service Line Inventory'!M761='Dropdown Answer Key'!$B$26,OR('Service Line Inventory'!S761="Lead",S761="Unknown SL")),"Tier 2",IF(AND('Service Line Inventory'!M761='Dropdown Answer Key'!$B$27,OR('Service Line Inventory'!S761="Lead",S761="Unknown SL")),"Tier 2",IF('Service Line Inventory'!S761="GRR","Tier 3",IF((AND('Service Line Inventory'!M761='Dropdown Answer Key'!$B$25,'Service Line Inventory'!Q761='Dropdown Answer Key'!$M$25,O761='Dropdown Answer Key'!$G$27,'Service Line Inventory'!P761='Dropdown Answer Key'!$J$27,S761="Non Lead")),"Tier 4",IF((AND('Service Line Inventory'!M761='Dropdown Answer Key'!$B$25,'Service Line Inventory'!Q761='Dropdown Answer Key'!$M$25,O761='Dropdown Answer Key'!$G$27,S761="Non Lead")),"Tier 4",IF((AND('Service Line Inventory'!M761='Dropdown Answer Key'!$B$25,'Service Line Inventory'!Q761='Dropdown Answer Key'!$M$25,'Service Line Inventory'!P761='Dropdown Answer Key'!$J$27,S761="Non Lead")),"Tier 4","Tier 5"))))))))</f>
        <v>BLANK</v>
      </c>
      <c r="U761" s="115" t="str">
        <f t="shared" si="45"/>
        <v>NO</v>
      </c>
      <c r="V761" s="114" t="str">
        <f t="shared" si="46"/>
        <v>NO</v>
      </c>
      <c r="W761" s="114" t="str">
        <f t="shared" si="47"/>
        <v>NO</v>
      </c>
      <c r="X761" s="108"/>
      <c r="Y761" s="97"/>
      <c r="Z761" s="77"/>
    </row>
    <row r="762" spans="1:26" x14ac:dyDescent="0.3">
      <c r="A762" s="47">
        <v>1090</v>
      </c>
      <c r="B762" s="73" t="s">
        <v>76</v>
      </c>
      <c r="C762" s="125" t="s">
        <v>932</v>
      </c>
      <c r="D762" s="73" t="s">
        <v>73</v>
      </c>
      <c r="E762" s="73" t="s">
        <v>81</v>
      </c>
      <c r="F762" s="73" t="s">
        <v>81</v>
      </c>
      <c r="G762" s="89" t="s">
        <v>986</v>
      </c>
      <c r="H762" s="94" t="s">
        <v>73</v>
      </c>
      <c r="I762" s="82" t="s">
        <v>72</v>
      </c>
      <c r="J762" s="74" t="s">
        <v>989</v>
      </c>
      <c r="K762" s="74" t="s">
        <v>989</v>
      </c>
      <c r="L762" s="93" t="str">
        <f t="shared" si="44"/>
        <v>Non Lead</v>
      </c>
      <c r="M762" s="109"/>
      <c r="N762" s="73"/>
      <c r="O762" s="73"/>
      <c r="P762" s="73"/>
      <c r="Q762" s="72"/>
      <c r="R762" s="73"/>
      <c r="S762" s="98" t="str">
        <f>IF(OR(B762="",$C$3="",$G$3=""),"ERROR",IF(AND(B762='Dropdown Answer Key'!$B$12,OR(E762="Lead",E762="U, May have L",E762="COM",E762="")),"Lead",IF(AND(B762='Dropdown Answer Key'!$B$12,OR(AND(E762="GALV",H762="Y"),AND(E762="GALV",H762="UN"),AND(E762="GALV",H762=""))),"GRR",IF(AND(B762='Dropdown Answer Key'!$B$12,E762="Unknown"),"Unknown SL",IF(AND(B762='Dropdown Answer Key'!$B$13,OR(F762="Lead",F762="U, May have L",F762="COM",F762="")),"Lead",IF(AND(B762='Dropdown Answer Key'!$B$13,OR(AND(F762="GALV",H762="Y"),AND(F762="GALV",H762="UN"),AND(F762="GALV",H762=""))),"GRR",IF(AND(B762='Dropdown Answer Key'!$B$13,F762="Unknown"),"Unknown SL",IF(AND(B762='Dropdown Answer Key'!$B$14,OR(E762="Lead",E762="U, May have L",E762="COM",E762="")),"Lead",IF(AND(B762='Dropdown Answer Key'!$B$14,OR(F762="Lead",F762="U, May have L",F762="COM",F762="")),"Lead",IF(AND(B762='Dropdown Answer Key'!$B$14,OR(AND(E762="GALV",H762="Y"),AND(E762="GALV",H762="UN"),AND(E762="GALV",H762=""),AND(F762="GALV",H762="Y"),AND(F762="GALV",H762="UN"),AND(F762="GALV",H762=""),AND(F762="GALV",I762="Y"),AND(F762="GALV",I762="UN"),AND(F762="GALV",I762=""))),"GRR",IF(AND(B762='Dropdown Answer Key'!$B$14,OR(E762="Unknown",F762="Unknown")),"Unknown SL","Non Lead")))))))))))</f>
        <v>Non Lead</v>
      </c>
      <c r="T762" s="75" t="str">
        <f>IF(OR(M762="",Q762="",S762="ERROR"),"BLANK",IF((AND(M762='Dropdown Answer Key'!$B$25,OR('Service Line Inventory'!S762="Lead",S762="Unknown SL"))),"Tier 1",IF(AND('Service Line Inventory'!M762='Dropdown Answer Key'!$B$26,OR('Service Line Inventory'!S762="Lead",S762="Unknown SL")),"Tier 2",IF(AND('Service Line Inventory'!M762='Dropdown Answer Key'!$B$27,OR('Service Line Inventory'!S762="Lead",S762="Unknown SL")),"Tier 2",IF('Service Line Inventory'!S762="GRR","Tier 3",IF((AND('Service Line Inventory'!M762='Dropdown Answer Key'!$B$25,'Service Line Inventory'!Q762='Dropdown Answer Key'!$M$25,O762='Dropdown Answer Key'!$G$27,'Service Line Inventory'!P762='Dropdown Answer Key'!$J$27,S762="Non Lead")),"Tier 4",IF((AND('Service Line Inventory'!M762='Dropdown Answer Key'!$B$25,'Service Line Inventory'!Q762='Dropdown Answer Key'!$M$25,O762='Dropdown Answer Key'!$G$27,S762="Non Lead")),"Tier 4",IF((AND('Service Line Inventory'!M762='Dropdown Answer Key'!$B$25,'Service Line Inventory'!Q762='Dropdown Answer Key'!$M$25,'Service Line Inventory'!P762='Dropdown Answer Key'!$J$27,S762="Non Lead")),"Tier 4","Tier 5"))))))))</f>
        <v>BLANK</v>
      </c>
      <c r="U762" s="101" t="str">
        <f t="shared" si="45"/>
        <v>NO</v>
      </c>
      <c r="V762" s="75" t="str">
        <f t="shared" si="46"/>
        <v>NO</v>
      </c>
      <c r="W762" s="75" t="str">
        <f t="shared" si="47"/>
        <v>NO</v>
      </c>
      <c r="X762" s="107"/>
      <c r="Y762" s="76"/>
      <c r="Z762" s="77"/>
    </row>
    <row r="763" spans="1:26" x14ac:dyDescent="0.3">
      <c r="A763" s="47">
        <v>1095</v>
      </c>
      <c r="B763" s="73" t="s">
        <v>76</v>
      </c>
      <c r="C763" s="125" t="s">
        <v>933</v>
      </c>
      <c r="D763" s="73" t="s">
        <v>73</v>
      </c>
      <c r="E763" s="73" t="s">
        <v>81</v>
      </c>
      <c r="F763" s="73" t="s">
        <v>81</v>
      </c>
      <c r="G763" s="89" t="s">
        <v>986</v>
      </c>
      <c r="H763" s="94" t="s">
        <v>73</v>
      </c>
      <c r="I763" s="82" t="s">
        <v>72</v>
      </c>
      <c r="J763" s="74" t="s">
        <v>989</v>
      </c>
      <c r="K763" s="74" t="s">
        <v>989</v>
      </c>
      <c r="L763" s="94" t="str">
        <f t="shared" si="44"/>
        <v>Non Lead</v>
      </c>
      <c r="M763" s="110"/>
      <c r="N763" s="82"/>
      <c r="O763" s="82"/>
      <c r="P763" s="82"/>
      <c r="Q763" s="81"/>
      <c r="R763" s="82"/>
      <c r="S763" s="113" t="str">
        <f>IF(OR(B763="",$C$3="",$G$3=""),"ERROR",IF(AND(B763='Dropdown Answer Key'!$B$12,OR(E763="Lead",E763="U, May have L",E763="COM",E763="")),"Lead",IF(AND(B763='Dropdown Answer Key'!$B$12,OR(AND(E763="GALV",H763="Y"),AND(E763="GALV",H763="UN"),AND(E763="GALV",H763=""))),"GRR",IF(AND(B763='Dropdown Answer Key'!$B$12,E763="Unknown"),"Unknown SL",IF(AND(B763='Dropdown Answer Key'!$B$13,OR(F763="Lead",F763="U, May have L",F763="COM",F763="")),"Lead",IF(AND(B763='Dropdown Answer Key'!$B$13,OR(AND(F763="GALV",H763="Y"),AND(F763="GALV",H763="UN"),AND(F763="GALV",H763=""))),"GRR",IF(AND(B763='Dropdown Answer Key'!$B$13,F763="Unknown"),"Unknown SL",IF(AND(B763='Dropdown Answer Key'!$B$14,OR(E763="Lead",E763="U, May have L",E763="COM",E763="")),"Lead",IF(AND(B763='Dropdown Answer Key'!$B$14,OR(F763="Lead",F763="U, May have L",F763="COM",F763="")),"Lead",IF(AND(B763='Dropdown Answer Key'!$B$14,OR(AND(E763="GALV",H763="Y"),AND(E763="GALV",H763="UN"),AND(E763="GALV",H763=""),AND(F763="GALV",H763="Y"),AND(F763="GALV",H763="UN"),AND(F763="GALV",H763=""),AND(F763="GALV",I763="Y"),AND(F763="GALV",I763="UN"),AND(F763="GALV",I763=""))),"GRR",IF(AND(B763='Dropdown Answer Key'!$B$14,OR(E763="Unknown",F763="Unknown")),"Unknown SL","Non Lead")))))))))))</f>
        <v>Non Lead</v>
      </c>
      <c r="T763" s="114" t="str">
        <f>IF(OR(M763="",Q763="",S763="ERROR"),"BLANK",IF((AND(M763='Dropdown Answer Key'!$B$25,OR('Service Line Inventory'!S763="Lead",S763="Unknown SL"))),"Tier 1",IF(AND('Service Line Inventory'!M763='Dropdown Answer Key'!$B$26,OR('Service Line Inventory'!S763="Lead",S763="Unknown SL")),"Tier 2",IF(AND('Service Line Inventory'!M763='Dropdown Answer Key'!$B$27,OR('Service Line Inventory'!S763="Lead",S763="Unknown SL")),"Tier 2",IF('Service Line Inventory'!S763="GRR","Tier 3",IF((AND('Service Line Inventory'!M763='Dropdown Answer Key'!$B$25,'Service Line Inventory'!Q763='Dropdown Answer Key'!$M$25,O763='Dropdown Answer Key'!$G$27,'Service Line Inventory'!P763='Dropdown Answer Key'!$J$27,S763="Non Lead")),"Tier 4",IF((AND('Service Line Inventory'!M763='Dropdown Answer Key'!$B$25,'Service Line Inventory'!Q763='Dropdown Answer Key'!$M$25,O763='Dropdown Answer Key'!$G$27,S763="Non Lead")),"Tier 4",IF((AND('Service Line Inventory'!M763='Dropdown Answer Key'!$B$25,'Service Line Inventory'!Q763='Dropdown Answer Key'!$M$25,'Service Line Inventory'!P763='Dropdown Answer Key'!$J$27,S763="Non Lead")),"Tier 4","Tier 5"))))))))</f>
        <v>BLANK</v>
      </c>
      <c r="U763" s="115" t="str">
        <f t="shared" si="45"/>
        <v>NO</v>
      </c>
      <c r="V763" s="114" t="str">
        <f t="shared" si="46"/>
        <v>NO</v>
      </c>
      <c r="W763" s="114" t="str">
        <f t="shared" si="47"/>
        <v>NO</v>
      </c>
      <c r="X763" s="108"/>
      <c r="Y763" s="97"/>
      <c r="Z763" s="77"/>
    </row>
    <row r="764" spans="1:26" x14ac:dyDescent="0.3">
      <c r="A764" s="47">
        <v>1105</v>
      </c>
      <c r="B764" s="73" t="s">
        <v>76</v>
      </c>
      <c r="C764" s="125" t="s">
        <v>934</v>
      </c>
      <c r="D764" s="73" t="s">
        <v>73</v>
      </c>
      <c r="E764" s="73" t="s">
        <v>81</v>
      </c>
      <c r="F764" s="73" t="s">
        <v>81</v>
      </c>
      <c r="G764" s="89" t="s">
        <v>986</v>
      </c>
      <c r="H764" s="94" t="s">
        <v>73</v>
      </c>
      <c r="I764" s="82" t="s">
        <v>72</v>
      </c>
      <c r="J764" s="74" t="s">
        <v>989</v>
      </c>
      <c r="K764" s="74" t="s">
        <v>989</v>
      </c>
      <c r="L764" s="93" t="str">
        <f t="shared" si="44"/>
        <v>Non Lead</v>
      </c>
      <c r="M764" s="109"/>
      <c r="N764" s="73"/>
      <c r="O764" s="73"/>
      <c r="P764" s="73"/>
      <c r="Q764" s="72"/>
      <c r="R764" s="73"/>
      <c r="S764" s="98" t="str">
        <f>IF(OR(B764="",$C$3="",$G$3=""),"ERROR",IF(AND(B764='Dropdown Answer Key'!$B$12,OR(E764="Lead",E764="U, May have L",E764="COM",E764="")),"Lead",IF(AND(B764='Dropdown Answer Key'!$B$12,OR(AND(E764="GALV",H764="Y"),AND(E764="GALV",H764="UN"),AND(E764="GALV",H764=""))),"GRR",IF(AND(B764='Dropdown Answer Key'!$B$12,E764="Unknown"),"Unknown SL",IF(AND(B764='Dropdown Answer Key'!$B$13,OR(F764="Lead",F764="U, May have L",F764="COM",F764="")),"Lead",IF(AND(B764='Dropdown Answer Key'!$B$13,OR(AND(F764="GALV",H764="Y"),AND(F764="GALV",H764="UN"),AND(F764="GALV",H764=""))),"GRR",IF(AND(B764='Dropdown Answer Key'!$B$13,F764="Unknown"),"Unknown SL",IF(AND(B764='Dropdown Answer Key'!$B$14,OR(E764="Lead",E764="U, May have L",E764="COM",E764="")),"Lead",IF(AND(B764='Dropdown Answer Key'!$B$14,OR(F764="Lead",F764="U, May have L",F764="COM",F764="")),"Lead",IF(AND(B764='Dropdown Answer Key'!$B$14,OR(AND(E764="GALV",H764="Y"),AND(E764="GALV",H764="UN"),AND(E764="GALV",H764=""),AND(F764="GALV",H764="Y"),AND(F764="GALV",H764="UN"),AND(F764="GALV",H764=""),AND(F764="GALV",I764="Y"),AND(F764="GALV",I764="UN"),AND(F764="GALV",I764=""))),"GRR",IF(AND(B764='Dropdown Answer Key'!$B$14,OR(E764="Unknown",F764="Unknown")),"Unknown SL","Non Lead")))))))))))</f>
        <v>Non Lead</v>
      </c>
      <c r="T764" s="75" t="str">
        <f>IF(OR(M764="",Q764="",S764="ERROR"),"BLANK",IF((AND(M764='Dropdown Answer Key'!$B$25,OR('Service Line Inventory'!S764="Lead",S764="Unknown SL"))),"Tier 1",IF(AND('Service Line Inventory'!M764='Dropdown Answer Key'!$B$26,OR('Service Line Inventory'!S764="Lead",S764="Unknown SL")),"Tier 2",IF(AND('Service Line Inventory'!M764='Dropdown Answer Key'!$B$27,OR('Service Line Inventory'!S764="Lead",S764="Unknown SL")),"Tier 2",IF('Service Line Inventory'!S764="GRR","Tier 3",IF((AND('Service Line Inventory'!M764='Dropdown Answer Key'!$B$25,'Service Line Inventory'!Q764='Dropdown Answer Key'!$M$25,O764='Dropdown Answer Key'!$G$27,'Service Line Inventory'!P764='Dropdown Answer Key'!$J$27,S764="Non Lead")),"Tier 4",IF((AND('Service Line Inventory'!M764='Dropdown Answer Key'!$B$25,'Service Line Inventory'!Q764='Dropdown Answer Key'!$M$25,O764='Dropdown Answer Key'!$G$27,S764="Non Lead")),"Tier 4",IF((AND('Service Line Inventory'!M764='Dropdown Answer Key'!$B$25,'Service Line Inventory'!Q764='Dropdown Answer Key'!$M$25,'Service Line Inventory'!P764='Dropdown Answer Key'!$J$27,S764="Non Lead")),"Tier 4","Tier 5"))))))))</f>
        <v>BLANK</v>
      </c>
      <c r="U764" s="101" t="str">
        <f t="shared" si="45"/>
        <v>NO</v>
      </c>
      <c r="V764" s="75" t="str">
        <f t="shared" si="46"/>
        <v>NO</v>
      </c>
      <c r="W764" s="75" t="str">
        <f t="shared" si="47"/>
        <v>NO</v>
      </c>
      <c r="X764" s="107"/>
      <c r="Y764" s="76"/>
      <c r="Z764" s="77"/>
    </row>
    <row r="765" spans="1:26" x14ac:dyDescent="0.3">
      <c r="A765" s="47">
        <v>1109</v>
      </c>
      <c r="B765" s="73" t="s">
        <v>76</v>
      </c>
      <c r="C765" s="125" t="s">
        <v>935</v>
      </c>
      <c r="D765" s="73" t="s">
        <v>73</v>
      </c>
      <c r="E765" s="73" t="s">
        <v>81</v>
      </c>
      <c r="F765" s="73" t="s">
        <v>81</v>
      </c>
      <c r="G765" s="89" t="s">
        <v>986</v>
      </c>
      <c r="H765" s="94" t="s">
        <v>73</v>
      </c>
      <c r="I765" s="82" t="s">
        <v>72</v>
      </c>
      <c r="J765" s="74" t="s">
        <v>989</v>
      </c>
      <c r="K765" s="74" t="s">
        <v>989</v>
      </c>
      <c r="L765" s="94" t="str">
        <f t="shared" si="44"/>
        <v>Non Lead</v>
      </c>
      <c r="M765" s="110"/>
      <c r="N765" s="82"/>
      <c r="O765" s="82"/>
      <c r="P765" s="82"/>
      <c r="Q765" s="81"/>
      <c r="R765" s="82"/>
      <c r="S765" s="113" t="str">
        <f>IF(OR(B765="",$C$3="",$G$3=""),"ERROR",IF(AND(B765='Dropdown Answer Key'!$B$12,OR(E765="Lead",E765="U, May have L",E765="COM",E765="")),"Lead",IF(AND(B765='Dropdown Answer Key'!$B$12,OR(AND(E765="GALV",H765="Y"),AND(E765="GALV",H765="UN"),AND(E765="GALV",H765=""))),"GRR",IF(AND(B765='Dropdown Answer Key'!$B$12,E765="Unknown"),"Unknown SL",IF(AND(B765='Dropdown Answer Key'!$B$13,OR(F765="Lead",F765="U, May have L",F765="COM",F765="")),"Lead",IF(AND(B765='Dropdown Answer Key'!$B$13,OR(AND(F765="GALV",H765="Y"),AND(F765="GALV",H765="UN"),AND(F765="GALV",H765=""))),"GRR",IF(AND(B765='Dropdown Answer Key'!$B$13,F765="Unknown"),"Unknown SL",IF(AND(B765='Dropdown Answer Key'!$B$14,OR(E765="Lead",E765="U, May have L",E765="COM",E765="")),"Lead",IF(AND(B765='Dropdown Answer Key'!$B$14,OR(F765="Lead",F765="U, May have L",F765="COM",F765="")),"Lead",IF(AND(B765='Dropdown Answer Key'!$B$14,OR(AND(E765="GALV",H765="Y"),AND(E765="GALV",H765="UN"),AND(E765="GALV",H765=""),AND(F765="GALV",H765="Y"),AND(F765="GALV",H765="UN"),AND(F765="GALV",H765=""),AND(F765="GALV",I765="Y"),AND(F765="GALV",I765="UN"),AND(F765="GALV",I765=""))),"GRR",IF(AND(B765='Dropdown Answer Key'!$B$14,OR(E765="Unknown",F765="Unknown")),"Unknown SL","Non Lead")))))))))))</f>
        <v>Non Lead</v>
      </c>
      <c r="T765" s="114" t="str">
        <f>IF(OR(M765="",Q765="",S765="ERROR"),"BLANK",IF((AND(M765='Dropdown Answer Key'!$B$25,OR('Service Line Inventory'!S765="Lead",S765="Unknown SL"))),"Tier 1",IF(AND('Service Line Inventory'!M765='Dropdown Answer Key'!$B$26,OR('Service Line Inventory'!S765="Lead",S765="Unknown SL")),"Tier 2",IF(AND('Service Line Inventory'!M765='Dropdown Answer Key'!$B$27,OR('Service Line Inventory'!S765="Lead",S765="Unknown SL")),"Tier 2",IF('Service Line Inventory'!S765="GRR","Tier 3",IF((AND('Service Line Inventory'!M765='Dropdown Answer Key'!$B$25,'Service Line Inventory'!Q765='Dropdown Answer Key'!$M$25,O765='Dropdown Answer Key'!$G$27,'Service Line Inventory'!P765='Dropdown Answer Key'!$J$27,S765="Non Lead")),"Tier 4",IF((AND('Service Line Inventory'!M765='Dropdown Answer Key'!$B$25,'Service Line Inventory'!Q765='Dropdown Answer Key'!$M$25,O765='Dropdown Answer Key'!$G$27,S765="Non Lead")),"Tier 4",IF((AND('Service Line Inventory'!M765='Dropdown Answer Key'!$B$25,'Service Line Inventory'!Q765='Dropdown Answer Key'!$M$25,'Service Line Inventory'!P765='Dropdown Answer Key'!$J$27,S765="Non Lead")),"Tier 4","Tier 5"))))))))</f>
        <v>BLANK</v>
      </c>
      <c r="U765" s="115" t="str">
        <f t="shared" si="45"/>
        <v>NO</v>
      </c>
      <c r="V765" s="114" t="str">
        <f t="shared" si="46"/>
        <v>NO</v>
      </c>
      <c r="W765" s="114" t="str">
        <f t="shared" si="47"/>
        <v>NO</v>
      </c>
      <c r="X765" s="108"/>
      <c r="Y765" s="97"/>
      <c r="Z765" s="77"/>
    </row>
    <row r="766" spans="1:26" x14ac:dyDescent="0.3">
      <c r="A766" s="47">
        <v>1110</v>
      </c>
      <c r="B766" s="73" t="s">
        <v>76</v>
      </c>
      <c r="C766" s="125" t="s">
        <v>936</v>
      </c>
      <c r="D766" s="73" t="s">
        <v>73</v>
      </c>
      <c r="E766" s="73" t="s">
        <v>81</v>
      </c>
      <c r="F766" s="73" t="s">
        <v>81</v>
      </c>
      <c r="G766" s="89" t="s">
        <v>986</v>
      </c>
      <c r="H766" s="94" t="s">
        <v>73</v>
      </c>
      <c r="I766" s="82" t="s">
        <v>72</v>
      </c>
      <c r="J766" s="74" t="s">
        <v>989</v>
      </c>
      <c r="K766" s="74" t="s">
        <v>989</v>
      </c>
      <c r="L766" s="93" t="str">
        <f t="shared" si="44"/>
        <v>Non Lead</v>
      </c>
      <c r="M766" s="109"/>
      <c r="N766" s="73"/>
      <c r="O766" s="73"/>
      <c r="P766" s="73"/>
      <c r="Q766" s="72"/>
      <c r="R766" s="73"/>
      <c r="S766" s="98" t="str">
        <f>IF(OR(B766="",$C$3="",$G$3=""),"ERROR",IF(AND(B766='Dropdown Answer Key'!$B$12,OR(E766="Lead",E766="U, May have L",E766="COM",E766="")),"Lead",IF(AND(B766='Dropdown Answer Key'!$B$12,OR(AND(E766="GALV",H766="Y"),AND(E766="GALV",H766="UN"),AND(E766="GALV",H766=""))),"GRR",IF(AND(B766='Dropdown Answer Key'!$B$12,E766="Unknown"),"Unknown SL",IF(AND(B766='Dropdown Answer Key'!$B$13,OR(F766="Lead",F766="U, May have L",F766="COM",F766="")),"Lead",IF(AND(B766='Dropdown Answer Key'!$B$13,OR(AND(F766="GALV",H766="Y"),AND(F766="GALV",H766="UN"),AND(F766="GALV",H766=""))),"GRR",IF(AND(B766='Dropdown Answer Key'!$B$13,F766="Unknown"),"Unknown SL",IF(AND(B766='Dropdown Answer Key'!$B$14,OR(E766="Lead",E766="U, May have L",E766="COM",E766="")),"Lead",IF(AND(B766='Dropdown Answer Key'!$B$14,OR(F766="Lead",F766="U, May have L",F766="COM",F766="")),"Lead",IF(AND(B766='Dropdown Answer Key'!$B$14,OR(AND(E766="GALV",H766="Y"),AND(E766="GALV",H766="UN"),AND(E766="GALV",H766=""),AND(F766="GALV",H766="Y"),AND(F766="GALV",H766="UN"),AND(F766="GALV",H766=""),AND(F766="GALV",I766="Y"),AND(F766="GALV",I766="UN"),AND(F766="GALV",I766=""))),"GRR",IF(AND(B766='Dropdown Answer Key'!$B$14,OR(E766="Unknown",F766="Unknown")),"Unknown SL","Non Lead")))))))))))</f>
        <v>Non Lead</v>
      </c>
      <c r="T766" s="75" t="str">
        <f>IF(OR(M766="",Q766="",S766="ERROR"),"BLANK",IF((AND(M766='Dropdown Answer Key'!$B$25,OR('Service Line Inventory'!S766="Lead",S766="Unknown SL"))),"Tier 1",IF(AND('Service Line Inventory'!M766='Dropdown Answer Key'!$B$26,OR('Service Line Inventory'!S766="Lead",S766="Unknown SL")),"Tier 2",IF(AND('Service Line Inventory'!M766='Dropdown Answer Key'!$B$27,OR('Service Line Inventory'!S766="Lead",S766="Unknown SL")),"Tier 2",IF('Service Line Inventory'!S766="GRR","Tier 3",IF((AND('Service Line Inventory'!M766='Dropdown Answer Key'!$B$25,'Service Line Inventory'!Q766='Dropdown Answer Key'!$M$25,O766='Dropdown Answer Key'!$G$27,'Service Line Inventory'!P766='Dropdown Answer Key'!$J$27,S766="Non Lead")),"Tier 4",IF((AND('Service Line Inventory'!M766='Dropdown Answer Key'!$B$25,'Service Line Inventory'!Q766='Dropdown Answer Key'!$M$25,O766='Dropdown Answer Key'!$G$27,S766="Non Lead")),"Tier 4",IF((AND('Service Line Inventory'!M766='Dropdown Answer Key'!$B$25,'Service Line Inventory'!Q766='Dropdown Answer Key'!$M$25,'Service Line Inventory'!P766='Dropdown Answer Key'!$J$27,S766="Non Lead")),"Tier 4","Tier 5"))))))))</f>
        <v>BLANK</v>
      </c>
      <c r="U766" s="101" t="str">
        <f t="shared" si="45"/>
        <v>NO</v>
      </c>
      <c r="V766" s="75" t="str">
        <f t="shared" si="46"/>
        <v>NO</v>
      </c>
      <c r="W766" s="75" t="str">
        <f t="shared" si="47"/>
        <v>NO</v>
      </c>
      <c r="X766" s="107"/>
      <c r="Y766" s="76"/>
      <c r="Z766" s="77"/>
    </row>
    <row r="767" spans="1:26" x14ac:dyDescent="0.3">
      <c r="A767" s="47">
        <v>1111</v>
      </c>
      <c r="B767" s="73" t="s">
        <v>76</v>
      </c>
      <c r="C767" s="125" t="s">
        <v>937</v>
      </c>
      <c r="D767" s="73" t="s">
        <v>73</v>
      </c>
      <c r="E767" s="73" t="s">
        <v>81</v>
      </c>
      <c r="F767" s="73" t="s">
        <v>81</v>
      </c>
      <c r="G767" s="89" t="s">
        <v>986</v>
      </c>
      <c r="H767" s="94" t="s">
        <v>73</v>
      </c>
      <c r="I767" s="82" t="s">
        <v>72</v>
      </c>
      <c r="J767" s="74" t="s">
        <v>989</v>
      </c>
      <c r="K767" s="74" t="s">
        <v>989</v>
      </c>
      <c r="L767" s="94" t="str">
        <f t="shared" si="44"/>
        <v>Non Lead</v>
      </c>
      <c r="M767" s="110"/>
      <c r="N767" s="82"/>
      <c r="O767" s="82"/>
      <c r="P767" s="82"/>
      <c r="Q767" s="81"/>
      <c r="R767" s="82"/>
      <c r="S767" s="113" t="str">
        <f>IF(OR(B767="",$C$3="",$G$3=""),"ERROR",IF(AND(B767='Dropdown Answer Key'!$B$12,OR(E767="Lead",E767="U, May have L",E767="COM",E767="")),"Lead",IF(AND(B767='Dropdown Answer Key'!$B$12,OR(AND(E767="GALV",H767="Y"),AND(E767="GALV",H767="UN"),AND(E767="GALV",H767=""))),"GRR",IF(AND(B767='Dropdown Answer Key'!$B$12,E767="Unknown"),"Unknown SL",IF(AND(B767='Dropdown Answer Key'!$B$13,OR(F767="Lead",F767="U, May have L",F767="COM",F767="")),"Lead",IF(AND(B767='Dropdown Answer Key'!$B$13,OR(AND(F767="GALV",H767="Y"),AND(F767="GALV",H767="UN"),AND(F767="GALV",H767=""))),"GRR",IF(AND(B767='Dropdown Answer Key'!$B$13,F767="Unknown"),"Unknown SL",IF(AND(B767='Dropdown Answer Key'!$B$14,OR(E767="Lead",E767="U, May have L",E767="COM",E767="")),"Lead",IF(AND(B767='Dropdown Answer Key'!$B$14,OR(F767="Lead",F767="U, May have L",F767="COM",F767="")),"Lead",IF(AND(B767='Dropdown Answer Key'!$B$14,OR(AND(E767="GALV",H767="Y"),AND(E767="GALV",H767="UN"),AND(E767="GALV",H767=""),AND(F767="GALV",H767="Y"),AND(F767="GALV",H767="UN"),AND(F767="GALV",H767=""),AND(F767="GALV",I767="Y"),AND(F767="GALV",I767="UN"),AND(F767="GALV",I767=""))),"GRR",IF(AND(B767='Dropdown Answer Key'!$B$14,OR(E767="Unknown",F767="Unknown")),"Unknown SL","Non Lead")))))))))))</f>
        <v>Non Lead</v>
      </c>
      <c r="T767" s="114" t="str">
        <f>IF(OR(M767="",Q767="",S767="ERROR"),"BLANK",IF((AND(M767='Dropdown Answer Key'!$B$25,OR('Service Line Inventory'!S767="Lead",S767="Unknown SL"))),"Tier 1",IF(AND('Service Line Inventory'!M767='Dropdown Answer Key'!$B$26,OR('Service Line Inventory'!S767="Lead",S767="Unknown SL")),"Tier 2",IF(AND('Service Line Inventory'!M767='Dropdown Answer Key'!$B$27,OR('Service Line Inventory'!S767="Lead",S767="Unknown SL")),"Tier 2",IF('Service Line Inventory'!S767="GRR","Tier 3",IF((AND('Service Line Inventory'!M767='Dropdown Answer Key'!$B$25,'Service Line Inventory'!Q767='Dropdown Answer Key'!$M$25,O767='Dropdown Answer Key'!$G$27,'Service Line Inventory'!P767='Dropdown Answer Key'!$J$27,S767="Non Lead")),"Tier 4",IF((AND('Service Line Inventory'!M767='Dropdown Answer Key'!$B$25,'Service Line Inventory'!Q767='Dropdown Answer Key'!$M$25,O767='Dropdown Answer Key'!$G$27,S767="Non Lead")),"Tier 4",IF((AND('Service Line Inventory'!M767='Dropdown Answer Key'!$B$25,'Service Line Inventory'!Q767='Dropdown Answer Key'!$M$25,'Service Line Inventory'!P767='Dropdown Answer Key'!$J$27,S767="Non Lead")),"Tier 4","Tier 5"))))))))</f>
        <v>BLANK</v>
      </c>
      <c r="U767" s="115" t="str">
        <f t="shared" si="45"/>
        <v>NO</v>
      </c>
      <c r="V767" s="114" t="str">
        <f t="shared" si="46"/>
        <v>NO</v>
      </c>
      <c r="W767" s="114" t="str">
        <f t="shared" si="47"/>
        <v>NO</v>
      </c>
      <c r="X767" s="108"/>
      <c r="Y767" s="97"/>
      <c r="Z767" s="77"/>
    </row>
    <row r="768" spans="1:26" x14ac:dyDescent="0.3">
      <c r="A768" s="47">
        <v>1113</v>
      </c>
      <c r="B768" s="73" t="s">
        <v>76</v>
      </c>
      <c r="C768" s="125" t="s">
        <v>938</v>
      </c>
      <c r="D768" s="73" t="s">
        <v>73</v>
      </c>
      <c r="E768" s="73" t="s">
        <v>81</v>
      </c>
      <c r="F768" s="73" t="s">
        <v>81</v>
      </c>
      <c r="G768" s="89" t="s">
        <v>986</v>
      </c>
      <c r="H768" s="94" t="s">
        <v>73</v>
      </c>
      <c r="I768" s="82" t="s">
        <v>72</v>
      </c>
      <c r="J768" s="74" t="s">
        <v>989</v>
      </c>
      <c r="K768" s="74" t="s">
        <v>989</v>
      </c>
      <c r="L768" s="93" t="str">
        <f t="shared" si="44"/>
        <v>Non Lead</v>
      </c>
      <c r="M768" s="109"/>
      <c r="N768" s="73"/>
      <c r="O768" s="73"/>
      <c r="P768" s="73"/>
      <c r="Q768" s="72"/>
      <c r="R768" s="73"/>
      <c r="S768" s="98" t="str">
        <f>IF(OR(B768="",$C$3="",$G$3=""),"ERROR",IF(AND(B768='Dropdown Answer Key'!$B$12,OR(E768="Lead",E768="U, May have L",E768="COM",E768="")),"Lead",IF(AND(B768='Dropdown Answer Key'!$B$12,OR(AND(E768="GALV",H768="Y"),AND(E768="GALV",H768="UN"),AND(E768="GALV",H768=""))),"GRR",IF(AND(B768='Dropdown Answer Key'!$B$12,E768="Unknown"),"Unknown SL",IF(AND(B768='Dropdown Answer Key'!$B$13,OR(F768="Lead",F768="U, May have L",F768="COM",F768="")),"Lead",IF(AND(B768='Dropdown Answer Key'!$B$13,OR(AND(F768="GALV",H768="Y"),AND(F768="GALV",H768="UN"),AND(F768="GALV",H768=""))),"GRR",IF(AND(B768='Dropdown Answer Key'!$B$13,F768="Unknown"),"Unknown SL",IF(AND(B768='Dropdown Answer Key'!$B$14,OR(E768="Lead",E768="U, May have L",E768="COM",E768="")),"Lead",IF(AND(B768='Dropdown Answer Key'!$B$14,OR(F768="Lead",F768="U, May have L",F768="COM",F768="")),"Lead",IF(AND(B768='Dropdown Answer Key'!$B$14,OR(AND(E768="GALV",H768="Y"),AND(E768="GALV",H768="UN"),AND(E768="GALV",H768=""),AND(F768="GALV",H768="Y"),AND(F768="GALV",H768="UN"),AND(F768="GALV",H768=""),AND(F768="GALV",I768="Y"),AND(F768="GALV",I768="UN"),AND(F768="GALV",I768=""))),"GRR",IF(AND(B768='Dropdown Answer Key'!$B$14,OR(E768="Unknown",F768="Unknown")),"Unknown SL","Non Lead")))))))))))</f>
        <v>Non Lead</v>
      </c>
      <c r="T768" s="75" t="str">
        <f>IF(OR(M768="",Q768="",S768="ERROR"),"BLANK",IF((AND(M768='Dropdown Answer Key'!$B$25,OR('Service Line Inventory'!S768="Lead",S768="Unknown SL"))),"Tier 1",IF(AND('Service Line Inventory'!M768='Dropdown Answer Key'!$B$26,OR('Service Line Inventory'!S768="Lead",S768="Unknown SL")),"Tier 2",IF(AND('Service Line Inventory'!M768='Dropdown Answer Key'!$B$27,OR('Service Line Inventory'!S768="Lead",S768="Unknown SL")),"Tier 2",IF('Service Line Inventory'!S768="GRR","Tier 3",IF((AND('Service Line Inventory'!M768='Dropdown Answer Key'!$B$25,'Service Line Inventory'!Q768='Dropdown Answer Key'!$M$25,O768='Dropdown Answer Key'!$G$27,'Service Line Inventory'!P768='Dropdown Answer Key'!$J$27,S768="Non Lead")),"Tier 4",IF((AND('Service Line Inventory'!M768='Dropdown Answer Key'!$B$25,'Service Line Inventory'!Q768='Dropdown Answer Key'!$M$25,O768='Dropdown Answer Key'!$G$27,S768="Non Lead")),"Tier 4",IF((AND('Service Line Inventory'!M768='Dropdown Answer Key'!$B$25,'Service Line Inventory'!Q768='Dropdown Answer Key'!$M$25,'Service Line Inventory'!P768='Dropdown Answer Key'!$J$27,S768="Non Lead")),"Tier 4","Tier 5"))))))))</f>
        <v>BLANK</v>
      </c>
      <c r="U768" s="101" t="str">
        <f t="shared" si="45"/>
        <v>NO</v>
      </c>
      <c r="V768" s="75" t="str">
        <f t="shared" si="46"/>
        <v>NO</v>
      </c>
      <c r="W768" s="75" t="str">
        <f t="shared" si="47"/>
        <v>NO</v>
      </c>
      <c r="X768" s="107"/>
      <c r="Y768" s="76"/>
      <c r="Z768" s="77"/>
    </row>
    <row r="769" spans="1:26" x14ac:dyDescent="0.3">
      <c r="A769" s="47">
        <v>1114</v>
      </c>
      <c r="B769" s="73" t="s">
        <v>76</v>
      </c>
      <c r="C769" s="125" t="s">
        <v>939</v>
      </c>
      <c r="D769" s="73" t="s">
        <v>73</v>
      </c>
      <c r="E769" s="73" t="s">
        <v>81</v>
      </c>
      <c r="F769" s="73" t="s">
        <v>81</v>
      </c>
      <c r="G769" s="89" t="s">
        <v>986</v>
      </c>
      <c r="H769" s="94" t="s">
        <v>73</v>
      </c>
      <c r="I769" s="82" t="s">
        <v>72</v>
      </c>
      <c r="J769" s="74" t="s">
        <v>989</v>
      </c>
      <c r="K769" s="74" t="s">
        <v>989</v>
      </c>
      <c r="L769" s="94" t="str">
        <f t="shared" si="44"/>
        <v>Non Lead</v>
      </c>
      <c r="M769" s="110"/>
      <c r="N769" s="82"/>
      <c r="O769" s="82"/>
      <c r="P769" s="82"/>
      <c r="Q769" s="81"/>
      <c r="R769" s="82"/>
      <c r="S769" s="113" t="str">
        <f>IF(OR(B769="",$C$3="",$G$3=""),"ERROR",IF(AND(B769='Dropdown Answer Key'!$B$12,OR(E769="Lead",E769="U, May have L",E769="COM",E769="")),"Lead",IF(AND(B769='Dropdown Answer Key'!$B$12,OR(AND(E769="GALV",H769="Y"),AND(E769="GALV",H769="UN"),AND(E769="GALV",H769=""))),"GRR",IF(AND(B769='Dropdown Answer Key'!$B$12,E769="Unknown"),"Unknown SL",IF(AND(B769='Dropdown Answer Key'!$B$13,OR(F769="Lead",F769="U, May have L",F769="COM",F769="")),"Lead",IF(AND(B769='Dropdown Answer Key'!$B$13,OR(AND(F769="GALV",H769="Y"),AND(F769="GALV",H769="UN"),AND(F769="GALV",H769=""))),"GRR",IF(AND(B769='Dropdown Answer Key'!$B$13,F769="Unknown"),"Unknown SL",IF(AND(B769='Dropdown Answer Key'!$B$14,OR(E769="Lead",E769="U, May have L",E769="COM",E769="")),"Lead",IF(AND(B769='Dropdown Answer Key'!$B$14,OR(F769="Lead",F769="U, May have L",F769="COM",F769="")),"Lead",IF(AND(B769='Dropdown Answer Key'!$B$14,OR(AND(E769="GALV",H769="Y"),AND(E769="GALV",H769="UN"),AND(E769="GALV",H769=""),AND(F769="GALV",H769="Y"),AND(F769="GALV",H769="UN"),AND(F769="GALV",H769=""),AND(F769="GALV",I769="Y"),AND(F769="GALV",I769="UN"),AND(F769="GALV",I769=""))),"GRR",IF(AND(B769='Dropdown Answer Key'!$B$14,OR(E769="Unknown",F769="Unknown")),"Unknown SL","Non Lead")))))))))))</f>
        <v>Non Lead</v>
      </c>
      <c r="T769" s="114" t="str">
        <f>IF(OR(M769="",Q769="",S769="ERROR"),"BLANK",IF((AND(M769='Dropdown Answer Key'!$B$25,OR('Service Line Inventory'!S769="Lead",S769="Unknown SL"))),"Tier 1",IF(AND('Service Line Inventory'!M769='Dropdown Answer Key'!$B$26,OR('Service Line Inventory'!S769="Lead",S769="Unknown SL")),"Tier 2",IF(AND('Service Line Inventory'!M769='Dropdown Answer Key'!$B$27,OR('Service Line Inventory'!S769="Lead",S769="Unknown SL")),"Tier 2",IF('Service Line Inventory'!S769="GRR","Tier 3",IF((AND('Service Line Inventory'!M769='Dropdown Answer Key'!$B$25,'Service Line Inventory'!Q769='Dropdown Answer Key'!$M$25,O769='Dropdown Answer Key'!$G$27,'Service Line Inventory'!P769='Dropdown Answer Key'!$J$27,S769="Non Lead")),"Tier 4",IF((AND('Service Line Inventory'!M769='Dropdown Answer Key'!$B$25,'Service Line Inventory'!Q769='Dropdown Answer Key'!$M$25,O769='Dropdown Answer Key'!$G$27,S769="Non Lead")),"Tier 4",IF((AND('Service Line Inventory'!M769='Dropdown Answer Key'!$B$25,'Service Line Inventory'!Q769='Dropdown Answer Key'!$M$25,'Service Line Inventory'!P769='Dropdown Answer Key'!$J$27,S769="Non Lead")),"Tier 4","Tier 5"))))))))</f>
        <v>BLANK</v>
      </c>
      <c r="U769" s="115" t="str">
        <f t="shared" si="45"/>
        <v>NO</v>
      </c>
      <c r="V769" s="114" t="str">
        <f t="shared" si="46"/>
        <v>NO</v>
      </c>
      <c r="W769" s="114" t="str">
        <f t="shared" si="47"/>
        <v>NO</v>
      </c>
      <c r="X769" s="108"/>
      <c r="Y769" s="97"/>
      <c r="Z769" s="77"/>
    </row>
    <row r="770" spans="1:26" x14ac:dyDescent="0.3">
      <c r="A770" s="47">
        <v>1116</v>
      </c>
      <c r="B770" s="73" t="s">
        <v>76</v>
      </c>
      <c r="C770" s="125" t="s">
        <v>940</v>
      </c>
      <c r="D770" s="73" t="s">
        <v>73</v>
      </c>
      <c r="E770" s="73" t="s">
        <v>81</v>
      </c>
      <c r="F770" s="73" t="s">
        <v>81</v>
      </c>
      <c r="G770" s="89" t="s">
        <v>986</v>
      </c>
      <c r="H770" s="94" t="s">
        <v>73</v>
      </c>
      <c r="I770" s="82" t="s">
        <v>72</v>
      </c>
      <c r="J770" s="74" t="s">
        <v>989</v>
      </c>
      <c r="K770" s="74" t="s">
        <v>989</v>
      </c>
      <c r="L770" s="93" t="str">
        <f t="shared" ref="L770:L833" si="48">S770</f>
        <v>Non Lead</v>
      </c>
      <c r="M770" s="109"/>
      <c r="N770" s="73"/>
      <c r="O770" s="73"/>
      <c r="P770" s="73"/>
      <c r="Q770" s="72"/>
      <c r="R770" s="73"/>
      <c r="S770" s="98" t="str">
        <f>IF(OR(B770="",$C$3="",$G$3=""),"ERROR",IF(AND(B770='Dropdown Answer Key'!$B$12,OR(E770="Lead",E770="U, May have L",E770="COM",E770="")),"Lead",IF(AND(B770='Dropdown Answer Key'!$B$12,OR(AND(E770="GALV",H770="Y"),AND(E770="GALV",H770="UN"),AND(E770="GALV",H770=""))),"GRR",IF(AND(B770='Dropdown Answer Key'!$B$12,E770="Unknown"),"Unknown SL",IF(AND(B770='Dropdown Answer Key'!$B$13,OR(F770="Lead",F770="U, May have L",F770="COM",F770="")),"Lead",IF(AND(B770='Dropdown Answer Key'!$B$13,OR(AND(F770="GALV",H770="Y"),AND(F770="GALV",H770="UN"),AND(F770="GALV",H770=""))),"GRR",IF(AND(B770='Dropdown Answer Key'!$B$13,F770="Unknown"),"Unknown SL",IF(AND(B770='Dropdown Answer Key'!$B$14,OR(E770="Lead",E770="U, May have L",E770="COM",E770="")),"Lead",IF(AND(B770='Dropdown Answer Key'!$B$14,OR(F770="Lead",F770="U, May have L",F770="COM",F770="")),"Lead",IF(AND(B770='Dropdown Answer Key'!$B$14,OR(AND(E770="GALV",H770="Y"),AND(E770="GALV",H770="UN"),AND(E770="GALV",H770=""),AND(F770="GALV",H770="Y"),AND(F770="GALV",H770="UN"),AND(F770="GALV",H770=""),AND(F770="GALV",I770="Y"),AND(F770="GALV",I770="UN"),AND(F770="GALV",I770=""))),"GRR",IF(AND(B770='Dropdown Answer Key'!$B$14,OR(E770="Unknown",F770="Unknown")),"Unknown SL","Non Lead")))))))))))</f>
        <v>Non Lead</v>
      </c>
      <c r="T770" s="75" t="str">
        <f>IF(OR(M770="",Q770="",S770="ERROR"),"BLANK",IF((AND(M770='Dropdown Answer Key'!$B$25,OR('Service Line Inventory'!S770="Lead",S770="Unknown SL"))),"Tier 1",IF(AND('Service Line Inventory'!M770='Dropdown Answer Key'!$B$26,OR('Service Line Inventory'!S770="Lead",S770="Unknown SL")),"Tier 2",IF(AND('Service Line Inventory'!M770='Dropdown Answer Key'!$B$27,OR('Service Line Inventory'!S770="Lead",S770="Unknown SL")),"Tier 2",IF('Service Line Inventory'!S770="GRR","Tier 3",IF((AND('Service Line Inventory'!M770='Dropdown Answer Key'!$B$25,'Service Line Inventory'!Q770='Dropdown Answer Key'!$M$25,O770='Dropdown Answer Key'!$G$27,'Service Line Inventory'!P770='Dropdown Answer Key'!$J$27,S770="Non Lead")),"Tier 4",IF((AND('Service Line Inventory'!M770='Dropdown Answer Key'!$B$25,'Service Line Inventory'!Q770='Dropdown Answer Key'!$M$25,O770='Dropdown Answer Key'!$G$27,S770="Non Lead")),"Tier 4",IF((AND('Service Line Inventory'!M770='Dropdown Answer Key'!$B$25,'Service Line Inventory'!Q770='Dropdown Answer Key'!$M$25,'Service Line Inventory'!P770='Dropdown Answer Key'!$J$27,S770="Non Lead")),"Tier 4","Tier 5"))))))))</f>
        <v>BLANK</v>
      </c>
      <c r="U770" s="101" t="str">
        <f t="shared" si="45"/>
        <v>NO</v>
      </c>
      <c r="V770" s="75" t="str">
        <f t="shared" si="46"/>
        <v>NO</v>
      </c>
      <c r="W770" s="75" t="str">
        <f t="shared" si="47"/>
        <v>NO</v>
      </c>
      <c r="X770" s="107"/>
      <c r="Y770" s="76"/>
      <c r="Z770" s="77"/>
    </row>
    <row r="771" spans="1:26" x14ac:dyDescent="0.3">
      <c r="A771" s="47">
        <v>1117</v>
      </c>
      <c r="B771" s="73" t="s">
        <v>76</v>
      </c>
      <c r="C771" s="125" t="s">
        <v>941</v>
      </c>
      <c r="D771" s="73" t="s">
        <v>73</v>
      </c>
      <c r="E771" s="73" t="s">
        <v>81</v>
      </c>
      <c r="F771" s="73" t="s">
        <v>81</v>
      </c>
      <c r="G771" s="89" t="s">
        <v>986</v>
      </c>
      <c r="H771" s="94" t="s">
        <v>73</v>
      </c>
      <c r="I771" s="82" t="s">
        <v>72</v>
      </c>
      <c r="J771" s="74" t="s">
        <v>989</v>
      </c>
      <c r="K771" s="74" t="s">
        <v>989</v>
      </c>
      <c r="L771" s="94" t="str">
        <f t="shared" si="48"/>
        <v>Non Lead</v>
      </c>
      <c r="M771" s="110"/>
      <c r="N771" s="82"/>
      <c r="O771" s="82"/>
      <c r="P771" s="82"/>
      <c r="Q771" s="81"/>
      <c r="R771" s="82"/>
      <c r="S771" s="113" t="str">
        <f>IF(OR(B771="",$C$3="",$G$3=""),"ERROR",IF(AND(B771='Dropdown Answer Key'!$B$12,OR(E771="Lead",E771="U, May have L",E771="COM",E771="")),"Lead",IF(AND(B771='Dropdown Answer Key'!$B$12,OR(AND(E771="GALV",H771="Y"),AND(E771="GALV",H771="UN"),AND(E771="GALV",H771=""))),"GRR",IF(AND(B771='Dropdown Answer Key'!$B$12,E771="Unknown"),"Unknown SL",IF(AND(B771='Dropdown Answer Key'!$B$13,OR(F771="Lead",F771="U, May have L",F771="COM",F771="")),"Lead",IF(AND(B771='Dropdown Answer Key'!$B$13,OR(AND(F771="GALV",H771="Y"),AND(F771="GALV",H771="UN"),AND(F771="GALV",H771=""))),"GRR",IF(AND(B771='Dropdown Answer Key'!$B$13,F771="Unknown"),"Unknown SL",IF(AND(B771='Dropdown Answer Key'!$B$14,OR(E771="Lead",E771="U, May have L",E771="COM",E771="")),"Lead",IF(AND(B771='Dropdown Answer Key'!$B$14,OR(F771="Lead",F771="U, May have L",F771="COM",F771="")),"Lead",IF(AND(B771='Dropdown Answer Key'!$B$14,OR(AND(E771="GALV",H771="Y"),AND(E771="GALV",H771="UN"),AND(E771="GALV",H771=""),AND(F771="GALV",H771="Y"),AND(F771="GALV",H771="UN"),AND(F771="GALV",H771=""),AND(F771="GALV",I771="Y"),AND(F771="GALV",I771="UN"),AND(F771="GALV",I771=""))),"GRR",IF(AND(B771='Dropdown Answer Key'!$B$14,OR(E771="Unknown",F771="Unknown")),"Unknown SL","Non Lead")))))))))))</f>
        <v>Non Lead</v>
      </c>
      <c r="T771" s="114" t="str">
        <f>IF(OR(M771="",Q771="",S771="ERROR"),"BLANK",IF((AND(M771='Dropdown Answer Key'!$B$25,OR('Service Line Inventory'!S771="Lead",S771="Unknown SL"))),"Tier 1",IF(AND('Service Line Inventory'!M771='Dropdown Answer Key'!$B$26,OR('Service Line Inventory'!S771="Lead",S771="Unknown SL")),"Tier 2",IF(AND('Service Line Inventory'!M771='Dropdown Answer Key'!$B$27,OR('Service Line Inventory'!S771="Lead",S771="Unknown SL")),"Tier 2",IF('Service Line Inventory'!S771="GRR","Tier 3",IF((AND('Service Line Inventory'!M771='Dropdown Answer Key'!$B$25,'Service Line Inventory'!Q771='Dropdown Answer Key'!$M$25,O771='Dropdown Answer Key'!$G$27,'Service Line Inventory'!P771='Dropdown Answer Key'!$J$27,S771="Non Lead")),"Tier 4",IF((AND('Service Line Inventory'!M771='Dropdown Answer Key'!$B$25,'Service Line Inventory'!Q771='Dropdown Answer Key'!$M$25,O771='Dropdown Answer Key'!$G$27,S771="Non Lead")),"Tier 4",IF((AND('Service Line Inventory'!M771='Dropdown Answer Key'!$B$25,'Service Line Inventory'!Q771='Dropdown Answer Key'!$M$25,'Service Line Inventory'!P771='Dropdown Answer Key'!$J$27,S771="Non Lead")),"Tier 4","Tier 5"))))))))</f>
        <v>BLANK</v>
      </c>
      <c r="U771" s="115" t="str">
        <f t="shared" ref="U771:U834" si="49">IF(OR(S771="LEAD",S771="GRR",S771="Unknown SL"),"YES",IF(S771="ERROR","ERROR","NO"))</f>
        <v>NO</v>
      </c>
      <c r="V771" s="114" t="str">
        <f t="shared" ref="V771:V834" si="50">IF((OR(S771="LEAD",S771="GRR",S771="Unknown SL")),"YES",IF(S771="ERROR","ERROR","NO"))</f>
        <v>NO</v>
      </c>
      <c r="W771" s="114" t="str">
        <f t="shared" ref="W771:W834" si="51">IF(V771="YES","YES","NO")</f>
        <v>NO</v>
      </c>
      <c r="X771" s="108"/>
      <c r="Y771" s="97"/>
      <c r="Z771" s="77"/>
    </row>
    <row r="772" spans="1:26" x14ac:dyDescent="0.3">
      <c r="A772" s="47">
        <v>1120</v>
      </c>
      <c r="B772" s="73" t="s">
        <v>76</v>
      </c>
      <c r="C772" s="125" t="s">
        <v>942</v>
      </c>
      <c r="D772" s="73" t="s">
        <v>73</v>
      </c>
      <c r="E772" s="73" t="s">
        <v>81</v>
      </c>
      <c r="F772" s="73" t="s">
        <v>81</v>
      </c>
      <c r="G772" s="89" t="s">
        <v>986</v>
      </c>
      <c r="H772" s="94" t="s">
        <v>73</v>
      </c>
      <c r="I772" s="82" t="s">
        <v>72</v>
      </c>
      <c r="J772" s="74" t="s">
        <v>989</v>
      </c>
      <c r="K772" s="74" t="s">
        <v>989</v>
      </c>
      <c r="L772" s="93" t="str">
        <f t="shared" si="48"/>
        <v>Non Lead</v>
      </c>
      <c r="M772" s="109"/>
      <c r="N772" s="73"/>
      <c r="O772" s="73"/>
      <c r="P772" s="73"/>
      <c r="Q772" s="72"/>
      <c r="R772" s="73"/>
      <c r="S772" s="98" t="str">
        <f>IF(OR(B772="",$C$3="",$G$3=""),"ERROR",IF(AND(B772='Dropdown Answer Key'!$B$12,OR(E772="Lead",E772="U, May have L",E772="COM",E772="")),"Lead",IF(AND(B772='Dropdown Answer Key'!$B$12,OR(AND(E772="GALV",H772="Y"),AND(E772="GALV",H772="UN"),AND(E772="GALV",H772=""))),"GRR",IF(AND(B772='Dropdown Answer Key'!$B$12,E772="Unknown"),"Unknown SL",IF(AND(B772='Dropdown Answer Key'!$B$13,OR(F772="Lead",F772="U, May have L",F772="COM",F772="")),"Lead",IF(AND(B772='Dropdown Answer Key'!$B$13,OR(AND(F772="GALV",H772="Y"),AND(F772="GALV",H772="UN"),AND(F772="GALV",H772=""))),"GRR",IF(AND(B772='Dropdown Answer Key'!$B$13,F772="Unknown"),"Unknown SL",IF(AND(B772='Dropdown Answer Key'!$B$14,OR(E772="Lead",E772="U, May have L",E772="COM",E772="")),"Lead",IF(AND(B772='Dropdown Answer Key'!$B$14,OR(F772="Lead",F772="U, May have L",F772="COM",F772="")),"Lead",IF(AND(B772='Dropdown Answer Key'!$B$14,OR(AND(E772="GALV",H772="Y"),AND(E772="GALV",H772="UN"),AND(E772="GALV",H772=""),AND(F772="GALV",H772="Y"),AND(F772="GALV",H772="UN"),AND(F772="GALV",H772=""),AND(F772="GALV",I772="Y"),AND(F772="GALV",I772="UN"),AND(F772="GALV",I772=""))),"GRR",IF(AND(B772='Dropdown Answer Key'!$B$14,OR(E772="Unknown",F772="Unknown")),"Unknown SL","Non Lead")))))))))))</f>
        <v>Non Lead</v>
      </c>
      <c r="T772" s="75" t="str">
        <f>IF(OR(M772="",Q772="",S772="ERROR"),"BLANK",IF((AND(M772='Dropdown Answer Key'!$B$25,OR('Service Line Inventory'!S772="Lead",S772="Unknown SL"))),"Tier 1",IF(AND('Service Line Inventory'!M772='Dropdown Answer Key'!$B$26,OR('Service Line Inventory'!S772="Lead",S772="Unknown SL")),"Tier 2",IF(AND('Service Line Inventory'!M772='Dropdown Answer Key'!$B$27,OR('Service Line Inventory'!S772="Lead",S772="Unknown SL")),"Tier 2",IF('Service Line Inventory'!S772="GRR","Tier 3",IF((AND('Service Line Inventory'!M772='Dropdown Answer Key'!$B$25,'Service Line Inventory'!Q772='Dropdown Answer Key'!$M$25,O772='Dropdown Answer Key'!$G$27,'Service Line Inventory'!P772='Dropdown Answer Key'!$J$27,S772="Non Lead")),"Tier 4",IF((AND('Service Line Inventory'!M772='Dropdown Answer Key'!$B$25,'Service Line Inventory'!Q772='Dropdown Answer Key'!$M$25,O772='Dropdown Answer Key'!$G$27,S772="Non Lead")),"Tier 4",IF((AND('Service Line Inventory'!M772='Dropdown Answer Key'!$B$25,'Service Line Inventory'!Q772='Dropdown Answer Key'!$M$25,'Service Line Inventory'!P772='Dropdown Answer Key'!$J$27,S772="Non Lead")),"Tier 4","Tier 5"))))))))</f>
        <v>BLANK</v>
      </c>
      <c r="U772" s="101" t="str">
        <f t="shared" si="49"/>
        <v>NO</v>
      </c>
      <c r="V772" s="75" t="str">
        <f t="shared" si="50"/>
        <v>NO</v>
      </c>
      <c r="W772" s="75" t="str">
        <f t="shared" si="51"/>
        <v>NO</v>
      </c>
      <c r="X772" s="107"/>
      <c r="Y772" s="76"/>
      <c r="Z772" s="77"/>
    </row>
    <row r="773" spans="1:26" x14ac:dyDescent="0.3">
      <c r="A773" s="47">
        <v>1122</v>
      </c>
      <c r="B773" s="73" t="s">
        <v>76</v>
      </c>
      <c r="C773" s="125" t="s">
        <v>943</v>
      </c>
      <c r="D773" s="73" t="s">
        <v>73</v>
      </c>
      <c r="E773" s="73" t="s">
        <v>81</v>
      </c>
      <c r="F773" s="73" t="s">
        <v>81</v>
      </c>
      <c r="G773" s="89" t="s">
        <v>986</v>
      </c>
      <c r="H773" s="94" t="s">
        <v>73</v>
      </c>
      <c r="I773" s="82" t="s">
        <v>72</v>
      </c>
      <c r="J773" s="74" t="s">
        <v>989</v>
      </c>
      <c r="K773" s="74" t="s">
        <v>989</v>
      </c>
      <c r="L773" s="94" t="str">
        <f t="shared" si="48"/>
        <v>Non Lead</v>
      </c>
      <c r="M773" s="110"/>
      <c r="N773" s="82"/>
      <c r="O773" s="82"/>
      <c r="P773" s="82"/>
      <c r="Q773" s="81"/>
      <c r="R773" s="82"/>
      <c r="S773" s="113" t="str">
        <f>IF(OR(B773="",$C$3="",$G$3=""),"ERROR",IF(AND(B773='Dropdown Answer Key'!$B$12,OR(E773="Lead",E773="U, May have L",E773="COM",E773="")),"Lead",IF(AND(B773='Dropdown Answer Key'!$B$12,OR(AND(E773="GALV",H773="Y"),AND(E773="GALV",H773="UN"),AND(E773="GALV",H773=""))),"GRR",IF(AND(B773='Dropdown Answer Key'!$B$12,E773="Unknown"),"Unknown SL",IF(AND(B773='Dropdown Answer Key'!$B$13,OR(F773="Lead",F773="U, May have L",F773="COM",F773="")),"Lead",IF(AND(B773='Dropdown Answer Key'!$B$13,OR(AND(F773="GALV",H773="Y"),AND(F773="GALV",H773="UN"),AND(F773="GALV",H773=""))),"GRR",IF(AND(B773='Dropdown Answer Key'!$B$13,F773="Unknown"),"Unknown SL",IF(AND(B773='Dropdown Answer Key'!$B$14,OR(E773="Lead",E773="U, May have L",E773="COM",E773="")),"Lead",IF(AND(B773='Dropdown Answer Key'!$B$14,OR(F773="Lead",F773="U, May have L",F773="COM",F773="")),"Lead",IF(AND(B773='Dropdown Answer Key'!$B$14,OR(AND(E773="GALV",H773="Y"),AND(E773="GALV",H773="UN"),AND(E773="GALV",H773=""),AND(F773="GALV",H773="Y"),AND(F773="GALV",H773="UN"),AND(F773="GALV",H773=""),AND(F773="GALV",I773="Y"),AND(F773="GALV",I773="UN"),AND(F773="GALV",I773=""))),"GRR",IF(AND(B773='Dropdown Answer Key'!$B$14,OR(E773="Unknown",F773="Unknown")),"Unknown SL","Non Lead")))))))))))</f>
        <v>Non Lead</v>
      </c>
      <c r="T773" s="114" t="str">
        <f>IF(OR(M773="",Q773="",S773="ERROR"),"BLANK",IF((AND(M773='Dropdown Answer Key'!$B$25,OR('Service Line Inventory'!S773="Lead",S773="Unknown SL"))),"Tier 1",IF(AND('Service Line Inventory'!M773='Dropdown Answer Key'!$B$26,OR('Service Line Inventory'!S773="Lead",S773="Unknown SL")),"Tier 2",IF(AND('Service Line Inventory'!M773='Dropdown Answer Key'!$B$27,OR('Service Line Inventory'!S773="Lead",S773="Unknown SL")),"Tier 2",IF('Service Line Inventory'!S773="GRR","Tier 3",IF((AND('Service Line Inventory'!M773='Dropdown Answer Key'!$B$25,'Service Line Inventory'!Q773='Dropdown Answer Key'!$M$25,O773='Dropdown Answer Key'!$G$27,'Service Line Inventory'!P773='Dropdown Answer Key'!$J$27,S773="Non Lead")),"Tier 4",IF((AND('Service Line Inventory'!M773='Dropdown Answer Key'!$B$25,'Service Line Inventory'!Q773='Dropdown Answer Key'!$M$25,O773='Dropdown Answer Key'!$G$27,S773="Non Lead")),"Tier 4",IF((AND('Service Line Inventory'!M773='Dropdown Answer Key'!$B$25,'Service Line Inventory'!Q773='Dropdown Answer Key'!$M$25,'Service Line Inventory'!P773='Dropdown Answer Key'!$J$27,S773="Non Lead")),"Tier 4","Tier 5"))))))))</f>
        <v>BLANK</v>
      </c>
      <c r="U773" s="115" t="str">
        <f t="shared" si="49"/>
        <v>NO</v>
      </c>
      <c r="V773" s="114" t="str">
        <f t="shared" si="50"/>
        <v>NO</v>
      </c>
      <c r="W773" s="114" t="str">
        <f t="shared" si="51"/>
        <v>NO</v>
      </c>
      <c r="X773" s="108"/>
      <c r="Y773" s="97"/>
      <c r="Z773" s="77"/>
    </row>
    <row r="774" spans="1:26" x14ac:dyDescent="0.3">
      <c r="A774" s="47">
        <v>1125</v>
      </c>
      <c r="B774" s="73" t="s">
        <v>76</v>
      </c>
      <c r="C774" s="125" t="s">
        <v>944</v>
      </c>
      <c r="D774" s="73" t="s">
        <v>73</v>
      </c>
      <c r="E774" s="73" t="s">
        <v>81</v>
      </c>
      <c r="F774" s="73" t="s">
        <v>81</v>
      </c>
      <c r="G774" s="89" t="s">
        <v>986</v>
      </c>
      <c r="H774" s="94" t="s">
        <v>73</v>
      </c>
      <c r="I774" s="82" t="s">
        <v>72</v>
      </c>
      <c r="J774" s="74" t="s">
        <v>989</v>
      </c>
      <c r="K774" s="74" t="s">
        <v>989</v>
      </c>
      <c r="L774" s="93" t="str">
        <f t="shared" si="48"/>
        <v>Non Lead</v>
      </c>
      <c r="M774" s="109"/>
      <c r="N774" s="73"/>
      <c r="O774" s="73"/>
      <c r="P774" s="73"/>
      <c r="Q774" s="72"/>
      <c r="R774" s="73"/>
      <c r="S774" s="98" t="str">
        <f>IF(OR(B774="",$C$3="",$G$3=""),"ERROR",IF(AND(B774='Dropdown Answer Key'!$B$12,OR(E774="Lead",E774="U, May have L",E774="COM",E774="")),"Lead",IF(AND(B774='Dropdown Answer Key'!$B$12,OR(AND(E774="GALV",H774="Y"),AND(E774="GALV",H774="UN"),AND(E774="GALV",H774=""))),"GRR",IF(AND(B774='Dropdown Answer Key'!$B$12,E774="Unknown"),"Unknown SL",IF(AND(B774='Dropdown Answer Key'!$B$13,OR(F774="Lead",F774="U, May have L",F774="COM",F774="")),"Lead",IF(AND(B774='Dropdown Answer Key'!$B$13,OR(AND(F774="GALV",H774="Y"),AND(F774="GALV",H774="UN"),AND(F774="GALV",H774=""))),"GRR",IF(AND(B774='Dropdown Answer Key'!$B$13,F774="Unknown"),"Unknown SL",IF(AND(B774='Dropdown Answer Key'!$B$14,OR(E774="Lead",E774="U, May have L",E774="COM",E774="")),"Lead",IF(AND(B774='Dropdown Answer Key'!$B$14,OR(F774="Lead",F774="U, May have L",F774="COM",F774="")),"Lead",IF(AND(B774='Dropdown Answer Key'!$B$14,OR(AND(E774="GALV",H774="Y"),AND(E774="GALV",H774="UN"),AND(E774="GALV",H774=""),AND(F774="GALV",H774="Y"),AND(F774="GALV",H774="UN"),AND(F774="GALV",H774=""),AND(F774="GALV",I774="Y"),AND(F774="GALV",I774="UN"),AND(F774="GALV",I774=""))),"GRR",IF(AND(B774='Dropdown Answer Key'!$B$14,OR(E774="Unknown",F774="Unknown")),"Unknown SL","Non Lead")))))))))))</f>
        <v>Non Lead</v>
      </c>
      <c r="T774" s="75" t="str">
        <f>IF(OR(M774="",Q774="",S774="ERROR"),"BLANK",IF((AND(M774='Dropdown Answer Key'!$B$25,OR('Service Line Inventory'!S774="Lead",S774="Unknown SL"))),"Tier 1",IF(AND('Service Line Inventory'!M774='Dropdown Answer Key'!$B$26,OR('Service Line Inventory'!S774="Lead",S774="Unknown SL")),"Tier 2",IF(AND('Service Line Inventory'!M774='Dropdown Answer Key'!$B$27,OR('Service Line Inventory'!S774="Lead",S774="Unknown SL")),"Tier 2",IF('Service Line Inventory'!S774="GRR","Tier 3",IF((AND('Service Line Inventory'!M774='Dropdown Answer Key'!$B$25,'Service Line Inventory'!Q774='Dropdown Answer Key'!$M$25,O774='Dropdown Answer Key'!$G$27,'Service Line Inventory'!P774='Dropdown Answer Key'!$J$27,S774="Non Lead")),"Tier 4",IF((AND('Service Line Inventory'!M774='Dropdown Answer Key'!$B$25,'Service Line Inventory'!Q774='Dropdown Answer Key'!$M$25,O774='Dropdown Answer Key'!$G$27,S774="Non Lead")),"Tier 4",IF((AND('Service Line Inventory'!M774='Dropdown Answer Key'!$B$25,'Service Line Inventory'!Q774='Dropdown Answer Key'!$M$25,'Service Line Inventory'!P774='Dropdown Answer Key'!$J$27,S774="Non Lead")),"Tier 4","Tier 5"))))))))</f>
        <v>BLANK</v>
      </c>
      <c r="U774" s="101" t="str">
        <f t="shared" si="49"/>
        <v>NO</v>
      </c>
      <c r="V774" s="75" t="str">
        <f t="shared" si="50"/>
        <v>NO</v>
      </c>
      <c r="W774" s="75" t="str">
        <f t="shared" si="51"/>
        <v>NO</v>
      </c>
      <c r="X774" s="107"/>
      <c r="Y774" s="76"/>
      <c r="Z774" s="77"/>
    </row>
    <row r="775" spans="1:26" x14ac:dyDescent="0.3">
      <c r="A775" s="47">
        <v>1130</v>
      </c>
      <c r="B775" s="73" t="s">
        <v>76</v>
      </c>
      <c r="C775" s="125" t="s">
        <v>945</v>
      </c>
      <c r="D775" s="73" t="s">
        <v>73</v>
      </c>
      <c r="E775" s="73" t="s">
        <v>81</v>
      </c>
      <c r="F775" s="73" t="s">
        <v>81</v>
      </c>
      <c r="G775" s="89" t="s">
        <v>986</v>
      </c>
      <c r="H775" s="94" t="s">
        <v>73</v>
      </c>
      <c r="I775" s="82" t="s">
        <v>72</v>
      </c>
      <c r="J775" s="74" t="s">
        <v>989</v>
      </c>
      <c r="K775" s="74" t="s">
        <v>989</v>
      </c>
      <c r="L775" s="94" t="str">
        <f t="shared" si="48"/>
        <v>Non Lead</v>
      </c>
      <c r="M775" s="110"/>
      <c r="N775" s="82"/>
      <c r="O775" s="82"/>
      <c r="P775" s="82"/>
      <c r="Q775" s="81"/>
      <c r="R775" s="82"/>
      <c r="S775" s="113" t="str">
        <f>IF(OR(B775="",$C$3="",$G$3=""),"ERROR",IF(AND(B775='Dropdown Answer Key'!$B$12,OR(E775="Lead",E775="U, May have L",E775="COM",E775="")),"Lead",IF(AND(B775='Dropdown Answer Key'!$B$12,OR(AND(E775="GALV",H775="Y"),AND(E775="GALV",H775="UN"),AND(E775="GALV",H775=""))),"GRR",IF(AND(B775='Dropdown Answer Key'!$B$12,E775="Unknown"),"Unknown SL",IF(AND(B775='Dropdown Answer Key'!$B$13,OR(F775="Lead",F775="U, May have L",F775="COM",F775="")),"Lead",IF(AND(B775='Dropdown Answer Key'!$B$13,OR(AND(F775="GALV",H775="Y"),AND(F775="GALV",H775="UN"),AND(F775="GALV",H775=""))),"GRR",IF(AND(B775='Dropdown Answer Key'!$B$13,F775="Unknown"),"Unknown SL",IF(AND(B775='Dropdown Answer Key'!$B$14,OR(E775="Lead",E775="U, May have L",E775="COM",E775="")),"Lead",IF(AND(B775='Dropdown Answer Key'!$B$14,OR(F775="Lead",F775="U, May have L",F775="COM",F775="")),"Lead",IF(AND(B775='Dropdown Answer Key'!$B$14,OR(AND(E775="GALV",H775="Y"),AND(E775="GALV",H775="UN"),AND(E775="GALV",H775=""),AND(F775="GALV",H775="Y"),AND(F775="GALV",H775="UN"),AND(F775="GALV",H775=""),AND(F775="GALV",I775="Y"),AND(F775="GALV",I775="UN"),AND(F775="GALV",I775=""))),"GRR",IF(AND(B775='Dropdown Answer Key'!$B$14,OR(E775="Unknown",F775="Unknown")),"Unknown SL","Non Lead")))))))))))</f>
        <v>Non Lead</v>
      </c>
      <c r="T775" s="114" t="str">
        <f>IF(OR(M775="",Q775="",S775="ERROR"),"BLANK",IF((AND(M775='Dropdown Answer Key'!$B$25,OR('Service Line Inventory'!S775="Lead",S775="Unknown SL"))),"Tier 1",IF(AND('Service Line Inventory'!M775='Dropdown Answer Key'!$B$26,OR('Service Line Inventory'!S775="Lead",S775="Unknown SL")),"Tier 2",IF(AND('Service Line Inventory'!M775='Dropdown Answer Key'!$B$27,OR('Service Line Inventory'!S775="Lead",S775="Unknown SL")),"Tier 2",IF('Service Line Inventory'!S775="GRR","Tier 3",IF((AND('Service Line Inventory'!M775='Dropdown Answer Key'!$B$25,'Service Line Inventory'!Q775='Dropdown Answer Key'!$M$25,O775='Dropdown Answer Key'!$G$27,'Service Line Inventory'!P775='Dropdown Answer Key'!$J$27,S775="Non Lead")),"Tier 4",IF((AND('Service Line Inventory'!M775='Dropdown Answer Key'!$B$25,'Service Line Inventory'!Q775='Dropdown Answer Key'!$M$25,O775='Dropdown Answer Key'!$G$27,S775="Non Lead")),"Tier 4",IF((AND('Service Line Inventory'!M775='Dropdown Answer Key'!$B$25,'Service Line Inventory'!Q775='Dropdown Answer Key'!$M$25,'Service Line Inventory'!P775='Dropdown Answer Key'!$J$27,S775="Non Lead")),"Tier 4","Tier 5"))))))))</f>
        <v>BLANK</v>
      </c>
      <c r="U775" s="115" t="str">
        <f t="shared" si="49"/>
        <v>NO</v>
      </c>
      <c r="V775" s="114" t="str">
        <f t="shared" si="50"/>
        <v>NO</v>
      </c>
      <c r="W775" s="114" t="str">
        <f t="shared" si="51"/>
        <v>NO</v>
      </c>
      <c r="X775" s="108"/>
      <c r="Y775" s="97"/>
      <c r="Z775" s="77"/>
    </row>
    <row r="776" spans="1:26" x14ac:dyDescent="0.3">
      <c r="A776" s="47">
        <v>1140</v>
      </c>
      <c r="B776" s="73" t="s">
        <v>76</v>
      </c>
      <c r="C776" s="125" t="s">
        <v>946</v>
      </c>
      <c r="D776" s="73" t="s">
        <v>73</v>
      </c>
      <c r="E776" s="73" t="s">
        <v>81</v>
      </c>
      <c r="F776" s="73" t="s">
        <v>81</v>
      </c>
      <c r="G776" s="89" t="s">
        <v>986</v>
      </c>
      <c r="H776" s="94" t="s">
        <v>73</v>
      </c>
      <c r="I776" s="82" t="s">
        <v>72</v>
      </c>
      <c r="J776" s="74" t="s">
        <v>989</v>
      </c>
      <c r="K776" s="74" t="s">
        <v>989</v>
      </c>
      <c r="L776" s="93" t="str">
        <f t="shared" si="48"/>
        <v>Non Lead</v>
      </c>
      <c r="M776" s="109"/>
      <c r="N776" s="73"/>
      <c r="O776" s="73"/>
      <c r="P776" s="73"/>
      <c r="Q776" s="72"/>
      <c r="R776" s="73"/>
      <c r="S776" s="98" t="str">
        <f>IF(OR(B776="",$C$3="",$G$3=""),"ERROR",IF(AND(B776='Dropdown Answer Key'!$B$12,OR(E776="Lead",E776="U, May have L",E776="COM",E776="")),"Lead",IF(AND(B776='Dropdown Answer Key'!$B$12,OR(AND(E776="GALV",H776="Y"),AND(E776="GALV",H776="UN"),AND(E776="GALV",H776=""))),"GRR",IF(AND(B776='Dropdown Answer Key'!$B$12,E776="Unknown"),"Unknown SL",IF(AND(B776='Dropdown Answer Key'!$B$13,OR(F776="Lead",F776="U, May have L",F776="COM",F776="")),"Lead",IF(AND(B776='Dropdown Answer Key'!$B$13,OR(AND(F776="GALV",H776="Y"),AND(F776="GALV",H776="UN"),AND(F776="GALV",H776=""))),"GRR",IF(AND(B776='Dropdown Answer Key'!$B$13,F776="Unknown"),"Unknown SL",IF(AND(B776='Dropdown Answer Key'!$B$14,OR(E776="Lead",E776="U, May have L",E776="COM",E776="")),"Lead",IF(AND(B776='Dropdown Answer Key'!$B$14,OR(F776="Lead",F776="U, May have L",F776="COM",F776="")),"Lead",IF(AND(B776='Dropdown Answer Key'!$B$14,OR(AND(E776="GALV",H776="Y"),AND(E776="GALV",H776="UN"),AND(E776="GALV",H776=""),AND(F776="GALV",H776="Y"),AND(F776="GALV",H776="UN"),AND(F776="GALV",H776=""),AND(F776="GALV",I776="Y"),AND(F776="GALV",I776="UN"),AND(F776="GALV",I776=""))),"GRR",IF(AND(B776='Dropdown Answer Key'!$B$14,OR(E776="Unknown",F776="Unknown")),"Unknown SL","Non Lead")))))))))))</f>
        <v>Non Lead</v>
      </c>
      <c r="T776" s="75" t="str">
        <f>IF(OR(M776="",Q776="",S776="ERROR"),"BLANK",IF((AND(M776='Dropdown Answer Key'!$B$25,OR('Service Line Inventory'!S776="Lead",S776="Unknown SL"))),"Tier 1",IF(AND('Service Line Inventory'!M776='Dropdown Answer Key'!$B$26,OR('Service Line Inventory'!S776="Lead",S776="Unknown SL")),"Tier 2",IF(AND('Service Line Inventory'!M776='Dropdown Answer Key'!$B$27,OR('Service Line Inventory'!S776="Lead",S776="Unknown SL")),"Tier 2",IF('Service Line Inventory'!S776="GRR","Tier 3",IF((AND('Service Line Inventory'!M776='Dropdown Answer Key'!$B$25,'Service Line Inventory'!Q776='Dropdown Answer Key'!$M$25,O776='Dropdown Answer Key'!$G$27,'Service Line Inventory'!P776='Dropdown Answer Key'!$J$27,S776="Non Lead")),"Tier 4",IF((AND('Service Line Inventory'!M776='Dropdown Answer Key'!$B$25,'Service Line Inventory'!Q776='Dropdown Answer Key'!$M$25,O776='Dropdown Answer Key'!$G$27,S776="Non Lead")),"Tier 4",IF((AND('Service Line Inventory'!M776='Dropdown Answer Key'!$B$25,'Service Line Inventory'!Q776='Dropdown Answer Key'!$M$25,'Service Line Inventory'!P776='Dropdown Answer Key'!$J$27,S776="Non Lead")),"Tier 4","Tier 5"))))))))</f>
        <v>BLANK</v>
      </c>
      <c r="U776" s="101" t="str">
        <f t="shared" si="49"/>
        <v>NO</v>
      </c>
      <c r="V776" s="75" t="str">
        <f t="shared" si="50"/>
        <v>NO</v>
      </c>
      <c r="W776" s="75" t="str">
        <f t="shared" si="51"/>
        <v>NO</v>
      </c>
      <c r="X776" s="107"/>
      <c r="Y776" s="76"/>
      <c r="Z776" s="77"/>
    </row>
    <row r="777" spans="1:26" x14ac:dyDescent="0.3">
      <c r="A777" s="47">
        <v>1141</v>
      </c>
      <c r="B777" s="73" t="s">
        <v>76</v>
      </c>
      <c r="C777" s="125" t="s">
        <v>947</v>
      </c>
      <c r="D777" s="73" t="s">
        <v>73</v>
      </c>
      <c r="E777" s="73" t="s">
        <v>81</v>
      </c>
      <c r="F777" s="73" t="s">
        <v>81</v>
      </c>
      <c r="G777" s="89" t="s">
        <v>986</v>
      </c>
      <c r="H777" s="94" t="s">
        <v>73</v>
      </c>
      <c r="I777" s="82" t="s">
        <v>72</v>
      </c>
      <c r="J777" s="74" t="s">
        <v>989</v>
      </c>
      <c r="K777" s="74" t="s">
        <v>989</v>
      </c>
      <c r="L777" s="94" t="str">
        <f t="shared" si="48"/>
        <v>Non Lead</v>
      </c>
      <c r="M777" s="110"/>
      <c r="N777" s="82"/>
      <c r="O777" s="82"/>
      <c r="P777" s="82"/>
      <c r="Q777" s="81"/>
      <c r="R777" s="82"/>
      <c r="S777" s="113" t="str">
        <f>IF(OR(B777="",$C$3="",$G$3=""),"ERROR",IF(AND(B777='Dropdown Answer Key'!$B$12,OR(E777="Lead",E777="U, May have L",E777="COM",E777="")),"Lead",IF(AND(B777='Dropdown Answer Key'!$B$12,OR(AND(E777="GALV",H777="Y"),AND(E777="GALV",H777="UN"),AND(E777="GALV",H777=""))),"GRR",IF(AND(B777='Dropdown Answer Key'!$B$12,E777="Unknown"),"Unknown SL",IF(AND(B777='Dropdown Answer Key'!$B$13,OR(F777="Lead",F777="U, May have L",F777="COM",F777="")),"Lead",IF(AND(B777='Dropdown Answer Key'!$B$13,OR(AND(F777="GALV",H777="Y"),AND(F777="GALV",H777="UN"),AND(F777="GALV",H777=""))),"GRR",IF(AND(B777='Dropdown Answer Key'!$B$13,F777="Unknown"),"Unknown SL",IF(AND(B777='Dropdown Answer Key'!$B$14,OR(E777="Lead",E777="U, May have L",E777="COM",E777="")),"Lead",IF(AND(B777='Dropdown Answer Key'!$B$14,OR(F777="Lead",F777="U, May have L",F777="COM",F777="")),"Lead",IF(AND(B777='Dropdown Answer Key'!$B$14,OR(AND(E777="GALV",H777="Y"),AND(E777="GALV",H777="UN"),AND(E777="GALV",H777=""),AND(F777="GALV",H777="Y"),AND(F777="GALV",H777="UN"),AND(F777="GALV",H777=""),AND(F777="GALV",I777="Y"),AND(F777="GALV",I777="UN"),AND(F777="GALV",I777=""))),"GRR",IF(AND(B777='Dropdown Answer Key'!$B$14,OR(E777="Unknown",F777="Unknown")),"Unknown SL","Non Lead")))))))))))</f>
        <v>Non Lead</v>
      </c>
      <c r="T777" s="114" t="str">
        <f>IF(OR(M777="",Q777="",S777="ERROR"),"BLANK",IF((AND(M777='Dropdown Answer Key'!$B$25,OR('Service Line Inventory'!S777="Lead",S777="Unknown SL"))),"Tier 1",IF(AND('Service Line Inventory'!M777='Dropdown Answer Key'!$B$26,OR('Service Line Inventory'!S777="Lead",S777="Unknown SL")),"Tier 2",IF(AND('Service Line Inventory'!M777='Dropdown Answer Key'!$B$27,OR('Service Line Inventory'!S777="Lead",S777="Unknown SL")),"Tier 2",IF('Service Line Inventory'!S777="GRR","Tier 3",IF((AND('Service Line Inventory'!M777='Dropdown Answer Key'!$B$25,'Service Line Inventory'!Q777='Dropdown Answer Key'!$M$25,O777='Dropdown Answer Key'!$G$27,'Service Line Inventory'!P777='Dropdown Answer Key'!$J$27,S777="Non Lead")),"Tier 4",IF((AND('Service Line Inventory'!M777='Dropdown Answer Key'!$B$25,'Service Line Inventory'!Q777='Dropdown Answer Key'!$M$25,O777='Dropdown Answer Key'!$G$27,S777="Non Lead")),"Tier 4",IF((AND('Service Line Inventory'!M777='Dropdown Answer Key'!$B$25,'Service Line Inventory'!Q777='Dropdown Answer Key'!$M$25,'Service Line Inventory'!P777='Dropdown Answer Key'!$J$27,S777="Non Lead")),"Tier 4","Tier 5"))))))))</f>
        <v>BLANK</v>
      </c>
      <c r="U777" s="115" t="str">
        <f t="shared" si="49"/>
        <v>NO</v>
      </c>
      <c r="V777" s="114" t="str">
        <f t="shared" si="50"/>
        <v>NO</v>
      </c>
      <c r="W777" s="114" t="str">
        <f t="shared" si="51"/>
        <v>NO</v>
      </c>
      <c r="X777" s="108"/>
      <c r="Y777" s="97"/>
      <c r="Z777" s="77"/>
    </row>
    <row r="778" spans="1:26" x14ac:dyDescent="0.3">
      <c r="A778" s="47">
        <v>1142</v>
      </c>
      <c r="B778" s="73" t="s">
        <v>76</v>
      </c>
      <c r="C778" s="125" t="s">
        <v>948</v>
      </c>
      <c r="D778" s="73" t="s">
        <v>73</v>
      </c>
      <c r="E778" s="73" t="s">
        <v>81</v>
      </c>
      <c r="F778" s="73" t="s">
        <v>81</v>
      </c>
      <c r="G778" s="89" t="s">
        <v>986</v>
      </c>
      <c r="H778" s="94" t="s">
        <v>73</v>
      </c>
      <c r="I778" s="82" t="s">
        <v>72</v>
      </c>
      <c r="J778" s="74" t="s">
        <v>989</v>
      </c>
      <c r="K778" s="74" t="s">
        <v>989</v>
      </c>
      <c r="L778" s="93" t="str">
        <f t="shared" si="48"/>
        <v>Non Lead</v>
      </c>
      <c r="M778" s="109"/>
      <c r="N778" s="73"/>
      <c r="O778" s="73"/>
      <c r="P778" s="73"/>
      <c r="Q778" s="72"/>
      <c r="R778" s="73"/>
      <c r="S778" s="98" t="str">
        <f>IF(OR(B778="",$C$3="",$G$3=""),"ERROR",IF(AND(B778='Dropdown Answer Key'!$B$12,OR(E778="Lead",E778="U, May have L",E778="COM",E778="")),"Lead",IF(AND(B778='Dropdown Answer Key'!$B$12,OR(AND(E778="GALV",H778="Y"),AND(E778="GALV",H778="UN"),AND(E778="GALV",H778=""))),"GRR",IF(AND(B778='Dropdown Answer Key'!$B$12,E778="Unknown"),"Unknown SL",IF(AND(B778='Dropdown Answer Key'!$B$13,OR(F778="Lead",F778="U, May have L",F778="COM",F778="")),"Lead",IF(AND(B778='Dropdown Answer Key'!$B$13,OR(AND(F778="GALV",H778="Y"),AND(F778="GALV",H778="UN"),AND(F778="GALV",H778=""))),"GRR",IF(AND(B778='Dropdown Answer Key'!$B$13,F778="Unknown"),"Unknown SL",IF(AND(B778='Dropdown Answer Key'!$B$14,OR(E778="Lead",E778="U, May have L",E778="COM",E778="")),"Lead",IF(AND(B778='Dropdown Answer Key'!$B$14,OR(F778="Lead",F778="U, May have L",F778="COM",F778="")),"Lead",IF(AND(B778='Dropdown Answer Key'!$B$14,OR(AND(E778="GALV",H778="Y"),AND(E778="GALV",H778="UN"),AND(E778="GALV",H778=""),AND(F778="GALV",H778="Y"),AND(F778="GALV",H778="UN"),AND(F778="GALV",H778=""),AND(F778="GALV",I778="Y"),AND(F778="GALV",I778="UN"),AND(F778="GALV",I778=""))),"GRR",IF(AND(B778='Dropdown Answer Key'!$B$14,OR(E778="Unknown",F778="Unknown")),"Unknown SL","Non Lead")))))))))))</f>
        <v>Non Lead</v>
      </c>
      <c r="T778" s="75" t="str">
        <f>IF(OR(M778="",Q778="",S778="ERROR"),"BLANK",IF((AND(M778='Dropdown Answer Key'!$B$25,OR('Service Line Inventory'!S778="Lead",S778="Unknown SL"))),"Tier 1",IF(AND('Service Line Inventory'!M778='Dropdown Answer Key'!$B$26,OR('Service Line Inventory'!S778="Lead",S778="Unknown SL")),"Tier 2",IF(AND('Service Line Inventory'!M778='Dropdown Answer Key'!$B$27,OR('Service Line Inventory'!S778="Lead",S778="Unknown SL")),"Tier 2",IF('Service Line Inventory'!S778="GRR","Tier 3",IF((AND('Service Line Inventory'!M778='Dropdown Answer Key'!$B$25,'Service Line Inventory'!Q778='Dropdown Answer Key'!$M$25,O778='Dropdown Answer Key'!$G$27,'Service Line Inventory'!P778='Dropdown Answer Key'!$J$27,S778="Non Lead")),"Tier 4",IF((AND('Service Line Inventory'!M778='Dropdown Answer Key'!$B$25,'Service Line Inventory'!Q778='Dropdown Answer Key'!$M$25,O778='Dropdown Answer Key'!$G$27,S778="Non Lead")),"Tier 4",IF((AND('Service Line Inventory'!M778='Dropdown Answer Key'!$B$25,'Service Line Inventory'!Q778='Dropdown Answer Key'!$M$25,'Service Line Inventory'!P778='Dropdown Answer Key'!$J$27,S778="Non Lead")),"Tier 4","Tier 5"))))))))</f>
        <v>BLANK</v>
      </c>
      <c r="U778" s="101" t="str">
        <f t="shared" si="49"/>
        <v>NO</v>
      </c>
      <c r="V778" s="75" t="str">
        <f t="shared" si="50"/>
        <v>NO</v>
      </c>
      <c r="W778" s="75" t="str">
        <f t="shared" si="51"/>
        <v>NO</v>
      </c>
      <c r="X778" s="107"/>
      <c r="Y778" s="76"/>
      <c r="Z778" s="77"/>
    </row>
    <row r="779" spans="1:26" x14ac:dyDescent="0.3">
      <c r="A779" s="47">
        <v>1144</v>
      </c>
      <c r="B779" s="73" t="s">
        <v>76</v>
      </c>
      <c r="C779" s="125" t="s">
        <v>949</v>
      </c>
      <c r="D779" s="73" t="s">
        <v>73</v>
      </c>
      <c r="E779" s="73" t="s">
        <v>81</v>
      </c>
      <c r="F779" s="73" t="s">
        <v>81</v>
      </c>
      <c r="G779" s="89" t="s">
        <v>986</v>
      </c>
      <c r="H779" s="94" t="s">
        <v>73</v>
      </c>
      <c r="I779" s="82" t="s">
        <v>72</v>
      </c>
      <c r="J779" s="74" t="s">
        <v>989</v>
      </c>
      <c r="K779" s="74" t="s">
        <v>989</v>
      </c>
      <c r="L779" s="94" t="str">
        <f t="shared" si="48"/>
        <v>Non Lead</v>
      </c>
      <c r="M779" s="110"/>
      <c r="N779" s="82"/>
      <c r="O779" s="82"/>
      <c r="P779" s="82"/>
      <c r="Q779" s="81"/>
      <c r="R779" s="82"/>
      <c r="S779" s="113" t="str">
        <f>IF(OR(B779="",$C$3="",$G$3=""),"ERROR",IF(AND(B779='Dropdown Answer Key'!$B$12,OR(E779="Lead",E779="U, May have L",E779="COM",E779="")),"Lead",IF(AND(B779='Dropdown Answer Key'!$B$12,OR(AND(E779="GALV",H779="Y"),AND(E779="GALV",H779="UN"),AND(E779="GALV",H779=""))),"GRR",IF(AND(B779='Dropdown Answer Key'!$B$12,E779="Unknown"),"Unknown SL",IF(AND(B779='Dropdown Answer Key'!$B$13,OR(F779="Lead",F779="U, May have L",F779="COM",F779="")),"Lead",IF(AND(B779='Dropdown Answer Key'!$B$13,OR(AND(F779="GALV",H779="Y"),AND(F779="GALV",H779="UN"),AND(F779="GALV",H779=""))),"GRR",IF(AND(B779='Dropdown Answer Key'!$B$13,F779="Unknown"),"Unknown SL",IF(AND(B779='Dropdown Answer Key'!$B$14,OR(E779="Lead",E779="U, May have L",E779="COM",E779="")),"Lead",IF(AND(B779='Dropdown Answer Key'!$B$14,OR(F779="Lead",F779="U, May have L",F779="COM",F779="")),"Lead",IF(AND(B779='Dropdown Answer Key'!$B$14,OR(AND(E779="GALV",H779="Y"),AND(E779="GALV",H779="UN"),AND(E779="GALV",H779=""),AND(F779="GALV",H779="Y"),AND(F779="GALV",H779="UN"),AND(F779="GALV",H779=""),AND(F779="GALV",I779="Y"),AND(F779="GALV",I779="UN"),AND(F779="GALV",I779=""))),"GRR",IF(AND(B779='Dropdown Answer Key'!$B$14,OR(E779="Unknown",F779="Unknown")),"Unknown SL","Non Lead")))))))))))</f>
        <v>Non Lead</v>
      </c>
      <c r="T779" s="114" t="str">
        <f>IF(OR(M779="",Q779="",S779="ERROR"),"BLANK",IF((AND(M779='Dropdown Answer Key'!$B$25,OR('Service Line Inventory'!S779="Lead",S779="Unknown SL"))),"Tier 1",IF(AND('Service Line Inventory'!M779='Dropdown Answer Key'!$B$26,OR('Service Line Inventory'!S779="Lead",S779="Unknown SL")),"Tier 2",IF(AND('Service Line Inventory'!M779='Dropdown Answer Key'!$B$27,OR('Service Line Inventory'!S779="Lead",S779="Unknown SL")),"Tier 2",IF('Service Line Inventory'!S779="GRR","Tier 3",IF((AND('Service Line Inventory'!M779='Dropdown Answer Key'!$B$25,'Service Line Inventory'!Q779='Dropdown Answer Key'!$M$25,O779='Dropdown Answer Key'!$G$27,'Service Line Inventory'!P779='Dropdown Answer Key'!$J$27,S779="Non Lead")),"Tier 4",IF((AND('Service Line Inventory'!M779='Dropdown Answer Key'!$B$25,'Service Line Inventory'!Q779='Dropdown Answer Key'!$M$25,O779='Dropdown Answer Key'!$G$27,S779="Non Lead")),"Tier 4",IF((AND('Service Line Inventory'!M779='Dropdown Answer Key'!$B$25,'Service Line Inventory'!Q779='Dropdown Answer Key'!$M$25,'Service Line Inventory'!P779='Dropdown Answer Key'!$J$27,S779="Non Lead")),"Tier 4","Tier 5"))))))))</f>
        <v>BLANK</v>
      </c>
      <c r="U779" s="115" t="str">
        <f t="shared" si="49"/>
        <v>NO</v>
      </c>
      <c r="V779" s="114" t="str">
        <f t="shared" si="50"/>
        <v>NO</v>
      </c>
      <c r="W779" s="114" t="str">
        <f t="shared" si="51"/>
        <v>NO</v>
      </c>
      <c r="X779" s="108"/>
      <c r="Y779" s="97"/>
      <c r="Z779" s="77"/>
    </row>
    <row r="780" spans="1:26" x14ac:dyDescent="0.3">
      <c r="A780" s="47">
        <v>1150</v>
      </c>
      <c r="B780" s="73" t="s">
        <v>76</v>
      </c>
      <c r="C780" s="125" t="s">
        <v>950</v>
      </c>
      <c r="D780" s="73" t="s">
        <v>73</v>
      </c>
      <c r="E780" s="73" t="s">
        <v>81</v>
      </c>
      <c r="F780" s="73" t="s">
        <v>81</v>
      </c>
      <c r="G780" s="89" t="s">
        <v>986</v>
      </c>
      <c r="H780" s="94" t="s">
        <v>73</v>
      </c>
      <c r="I780" s="82" t="s">
        <v>72</v>
      </c>
      <c r="J780" s="74" t="s">
        <v>989</v>
      </c>
      <c r="K780" s="74" t="s">
        <v>989</v>
      </c>
      <c r="L780" s="93" t="str">
        <f t="shared" si="48"/>
        <v>Non Lead</v>
      </c>
      <c r="M780" s="109"/>
      <c r="N780" s="73"/>
      <c r="O780" s="73"/>
      <c r="P780" s="73"/>
      <c r="Q780" s="72"/>
      <c r="R780" s="73"/>
      <c r="S780" s="98" t="str">
        <f>IF(OR(B780="",$C$3="",$G$3=""),"ERROR",IF(AND(B780='Dropdown Answer Key'!$B$12,OR(E780="Lead",E780="U, May have L",E780="COM",E780="")),"Lead",IF(AND(B780='Dropdown Answer Key'!$B$12,OR(AND(E780="GALV",H780="Y"),AND(E780="GALV",H780="UN"),AND(E780="GALV",H780=""))),"GRR",IF(AND(B780='Dropdown Answer Key'!$B$12,E780="Unknown"),"Unknown SL",IF(AND(B780='Dropdown Answer Key'!$B$13,OR(F780="Lead",F780="U, May have L",F780="COM",F780="")),"Lead",IF(AND(B780='Dropdown Answer Key'!$B$13,OR(AND(F780="GALV",H780="Y"),AND(F780="GALV",H780="UN"),AND(F780="GALV",H780=""))),"GRR",IF(AND(B780='Dropdown Answer Key'!$B$13,F780="Unknown"),"Unknown SL",IF(AND(B780='Dropdown Answer Key'!$B$14,OR(E780="Lead",E780="U, May have L",E780="COM",E780="")),"Lead",IF(AND(B780='Dropdown Answer Key'!$B$14,OR(F780="Lead",F780="U, May have L",F780="COM",F780="")),"Lead",IF(AND(B780='Dropdown Answer Key'!$B$14,OR(AND(E780="GALV",H780="Y"),AND(E780="GALV",H780="UN"),AND(E780="GALV",H780=""),AND(F780="GALV",H780="Y"),AND(F780="GALV",H780="UN"),AND(F780="GALV",H780=""),AND(F780="GALV",I780="Y"),AND(F780="GALV",I780="UN"),AND(F780="GALV",I780=""))),"GRR",IF(AND(B780='Dropdown Answer Key'!$B$14,OR(E780="Unknown",F780="Unknown")),"Unknown SL","Non Lead")))))))))))</f>
        <v>Non Lead</v>
      </c>
      <c r="T780" s="75" t="str">
        <f>IF(OR(M780="",Q780="",S780="ERROR"),"BLANK",IF((AND(M780='Dropdown Answer Key'!$B$25,OR('Service Line Inventory'!S780="Lead",S780="Unknown SL"))),"Tier 1",IF(AND('Service Line Inventory'!M780='Dropdown Answer Key'!$B$26,OR('Service Line Inventory'!S780="Lead",S780="Unknown SL")),"Tier 2",IF(AND('Service Line Inventory'!M780='Dropdown Answer Key'!$B$27,OR('Service Line Inventory'!S780="Lead",S780="Unknown SL")),"Tier 2",IF('Service Line Inventory'!S780="GRR","Tier 3",IF((AND('Service Line Inventory'!M780='Dropdown Answer Key'!$B$25,'Service Line Inventory'!Q780='Dropdown Answer Key'!$M$25,O780='Dropdown Answer Key'!$G$27,'Service Line Inventory'!P780='Dropdown Answer Key'!$J$27,S780="Non Lead")),"Tier 4",IF((AND('Service Line Inventory'!M780='Dropdown Answer Key'!$B$25,'Service Line Inventory'!Q780='Dropdown Answer Key'!$M$25,O780='Dropdown Answer Key'!$G$27,S780="Non Lead")),"Tier 4",IF((AND('Service Line Inventory'!M780='Dropdown Answer Key'!$B$25,'Service Line Inventory'!Q780='Dropdown Answer Key'!$M$25,'Service Line Inventory'!P780='Dropdown Answer Key'!$J$27,S780="Non Lead")),"Tier 4","Tier 5"))))))))</f>
        <v>BLANK</v>
      </c>
      <c r="U780" s="101" t="str">
        <f t="shared" si="49"/>
        <v>NO</v>
      </c>
      <c r="V780" s="75" t="str">
        <f t="shared" si="50"/>
        <v>NO</v>
      </c>
      <c r="W780" s="75" t="str">
        <f t="shared" si="51"/>
        <v>NO</v>
      </c>
      <c r="X780" s="107"/>
      <c r="Y780" s="76"/>
      <c r="Z780" s="77"/>
    </row>
    <row r="781" spans="1:26" x14ac:dyDescent="0.3">
      <c r="A781" s="47">
        <v>1152</v>
      </c>
      <c r="B781" s="73" t="s">
        <v>76</v>
      </c>
      <c r="C781" s="125" t="s">
        <v>951</v>
      </c>
      <c r="D781" s="73" t="s">
        <v>73</v>
      </c>
      <c r="E781" s="73" t="s">
        <v>81</v>
      </c>
      <c r="F781" s="73" t="s">
        <v>81</v>
      </c>
      <c r="G781" s="89" t="s">
        <v>986</v>
      </c>
      <c r="H781" s="94" t="s">
        <v>73</v>
      </c>
      <c r="I781" s="82" t="s">
        <v>72</v>
      </c>
      <c r="J781" s="74" t="s">
        <v>989</v>
      </c>
      <c r="K781" s="74" t="s">
        <v>989</v>
      </c>
      <c r="L781" s="94" t="str">
        <f t="shared" si="48"/>
        <v>Non Lead</v>
      </c>
      <c r="M781" s="110"/>
      <c r="N781" s="82"/>
      <c r="O781" s="82"/>
      <c r="P781" s="82"/>
      <c r="Q781" s="81"/>
      <c r="R781" s="82"/>
      <c r="S781" s="113" t="str">
        <f>IF(OR(B781="",$C$3="",$G$3=""),"ERROR",IF(AND(B781='Dropdown Answer Key'!$B$12,OR(E781="Lead",E781="U, May have L",E781="COM",E781="")),"Lead",IF(AND(B781='Dropdown Answer Key'!$B$12,OR(AND(E781="GALV",H781="Y"),AND(E781="GALV",H781="UN"),AND(E781="GALV",H781=""))),"GRR",IF(AND(B781='Dropdown Answer Key'!$B$12,E781="Unknown"),"Unknown SL",IF(AND(B781='Dropdown Answer Key'!$B$13,OR(F781="Lead",F781="U, May have L",F781="COM",F781="")),"Lead",IF(AND(B781='Dropdown Answer Key'!$B$13,OR(AND(F781="GALV",H781="Y"),AND(F781="GALV",H781="UN"),AND(F781="GALV",H781=""))),"GRR",IF(AND(B781='Dropdown Answer Key'!$B$13,F781="Unknown"),"Unknown SL",IF(AND(B781='Dropdown Answer Key'!$B$14,OR(E781="Lead",E781="U, May have L",E781="COM",E781="")),"Lead",IF(AND(B781='Dropdown Answer Key'!$B$14,OR(F781="Lead",F781="U, May have L",F781="COM",F781="")),"Lead",IF(AND(B781='Dropdown Answer Key'!$B$14,OR(AND(E781="GALV",H781="Y"),AND(E781="GALV",H781="UN"),AND(E781="GALV",H781=""),AND(F781="GALV",H781="Y"),AND(F781="GALV",H781="UN"),AND(F781="GALV",H781=""),AND(F781="GALV",I781="Y"),AND(F781="GALV",I781="UN"),AND(F781="GALV",I781=""))),"GRR",IF(AND(B781='Dropdown Answer Key'!$B$14,OR(E781="Unknown",F781="Unknown")),"Unknown SL","Non Lead")))))))))))</f>
        <v>Non Lead</v>
      </c>
      <c r="T781" s="114" t="str">
        <f>IF(OR(M781="",Q781="",S781="ERROR"),"BLANK",IF((AND(M781='Dropdown Answer Key'!$B$25,OR('Service Line Inventory'!S781="Lead",S781="Unknown SL"))),"Tier 1",IF(AND('Service Line Inventory'!M781='Dropdown Answer Key'!$B$26,OR('Service Line Inventory'!S781="Lead",S781="Unknown SL")),"Tier 2",IF(AND('Service Line Inventory'!M781='Dropdown Answer Key'!$B$27,OR('Service Line Inventory'!S781="Lead",S781="Unknown SL")),"Tier 2",IF('Service Line Inventory'!S781="GRR","Tier 3",IF((AND('Service Line Inventory'!M781='Dropdown Answer Key'!$B$25,'Service Line Inventory'!Q781='Dropdown Answer Key'!$M$25,O781='Dropdown Answer Key'!$G$27,'Service Line Inventory'!P781='Dropdown Answer Key'!$J$27,S781="Non Lead")),"Tier 4",IF((AND('Service Line Inventory'!M781='Dropdown Answer Key'!$B$25,'Service Line Inventory'!Q781='Dropdown Answer Key'!$M$25,O781='Dropdown Answer Key'!$G$27,S781="Non Lead")),"Tier 4",IF((AND('Service Line Inventory'!M781='Dropdown Answer Key'!$B$25,'Service Line Inventory'!Q781='Dropdown Answer Key'!$M$25,'Service Line Inventory'!P781='Dropdown Answer Key'!$J$27,S781="Non Lead")),"Tier 4","Tier 5"))))))))</f>
        <v>BLANK</v>
      </c>
      <c r="U781" s="115" t="str">
        <f t="shared" si="49"/>
        <v>NO</v>
      </c>
      <c r="V781" s="114" t="str">
        <f t="shared" si="50"/>
        <v>NO</v>
      </c>
      <c r="W781" s="114" t="str">
        <f t="shared" si="51"/>
        <v>NO</v>
      </c>
      <c r="X781" s="108"/>
      <c r="Y781" s="97"/>
      <c r="Z781" s="77"/>
    </row>
    <row r="782" spans="1:26" x14ac:dyDescent="0.3">
      <c r="A782" s="47">
        <v>1160</v>
      </c>
      <c r="B782" s="73" t="s">
        <v>76</v>
      </c>
      <c r="C782" s="125" t="s">
        <v>952</v>
      </c>
      <c r="D782" s="73" t="s">
        <v>73</v>
      </c>
      <c r="E782" s="73" t="s">
        <v>81</v>
      </c>
      <c r="F782" s="73" t="s">
        <v>81</v>
      </c>
      <c r="G782" s="89" t="s">
        <v>986</v>
      </c>
      <c r="H782" s="94" t="s">
        <v>73</v>
      </c>
      <c r="I782" s="82" t="s">
        <v>72</v>
      </c>
      <c r="J782" s="74" t="s">
        <v>989</v>
      </c>
      <c r="K782" s="74" t="s">
        <v>989</v>
      </c>
      <c r="L782" s="93" t="str">
        <f t="shared" si="48"/>
        <v>Non Lead</v>
      </c>
      <c r="M782" s="109"/>
      <c r="N782" s="73"/>
      <c r="O782" s="73"/>
      <c r="P782" s="73"/>
      <c r="Q782" s="72"/>
      <c r="R782" s="73"/>
      <c r="S782" s="98" t="str">
        <f>IF(OR(B782="",$C$3="",$G$3=""),"ERROR",IF(AND(B782='Dropdown Answer Key'!$B$12,OR(E782="Lead",E782="U, May have L",E782="COM",E782="")),"Lead",IF(AND(B782='Dropdown Answer Key'!$B$12,OR(AND(E782="GALV",H782="Y"),AND(E782="GALV",H782="UN"),AND(E782="GALV",H782=""))),"GRR",IF(AND(B782='Dropdown Answer Key'!$B$12,E782="Unknown"),"Unknown SL",IF(AND(B782='Dropdown Answer Key'!$B$13,OR(F782="Lead",F782="U, May have L",F782="COM",F782="")),"Lead",IF(AND(B782='Dropdown Answer Key'!$B$13,OR(AND(F782="GALV",H782="Y"),AND(F782="GALV",H782="UN"),AND(F782="GALV",H782=""))),"GRR",IF(AND(B782='Dropdown Answer Key'!$B$13,F782="Unknown"),"Unknown SL",IF(AND(B782='Dropdown Answer Key'!$B$14,OR(E782="Lead",E782="U, May have L",E782="COM",E782="")),"Lead",IF(AND(B782='Dropdown Answer Key'!$B$14,OR(F782="Lead",F782="U, May have L",F782="COM",F782="")),"Lead",IF(AND(B782='Dropdown Answer Key'!$B$14,OR(AND(E782="GALV",H782="Y"),AND(E782="GALV",H782="UN"),AND(E782="GALV",H782=""),AND(F782="GALV",H782="Y"),AND(F782="GALV",H782="UN"),AND(F782="GALV",H782=""),AND(F782="GALV",I782="Y"),AND(F782="GALV",I782="UN"),AND(F782="GALV",I782=""))),"GRR",IF(AND(B782='Dropdown Answer Key'!$B$14,OR(E782="Unknown",F782="Unknown")),"Unknown SL","Non Lead")))))))))))</f>
        <v>Non Lead</v>
      </c>
      <c r="T782" s="75" t="str">
        <f>IF(OR(M782="",Q782="",S782="ERROR"),"BLANK",IF((AND(M782='Dropdown Answer Key'!$B$25,OR('Service Line Inventory'!S782="Lead",S782="Unknown SL"))),"Tier 1",IF(AND('Service Line Inventory'!M782='Dropdown Answer Key'!$B$26,OR('Service Line Inventory'!S782="Lead",S782="Unknown SL")),"Tier 2",IF(AND('Service Line Inventory'!M782='Dropdown Answer Key'!$B$27,OR('Service Line Inventory'!S782="Lead",S782="Unknown SL")),"Tier 2",IF('Service Line Inventory'!S782="GRR","Tier 3",IF((AND('Service Line Inventory'!M782='Dropdown Answer Key'!$B$25,'Service Line Inventory'!Q782='Dropdown Answer Key'!$M$25,O782='Dropdown Answer Key'!$G$27,'Service Line Inventory'!P782='Dropdown Answer Key'!$J$27,S782="Non Lead")),"Tier 4",IF((AND('Service Line Inventory'!M782='Dropdown Answer Key'!$B$25,'Service Line Inventory'!Q782='Dropdown Answer Key'!$M$25,O782='Dropdown Answer Key'!$G$27,S782="Non Lead")),"Tier 4",IF((AND('Service Line Inventory'!M782='Dropdown Answer Key'!$B$25,'Service Line Inventory'!Q782='Dropdown Answer Key'!$M$25,'Service Line Inventory'!P782='Dropdown Answer Key'!$J$27,S782="Non Lead")),"Tier 4","Tier 5"))))))))</f>
        <v>BLANK</v>
      </c>
      <c r="U782" s="101" t="str">
        <f t="shared" si="49"/>
        <v>NO</v>
      </c>
      <c r="V782" s="75" t="str">
        <f t="shared" si="50"/>
        <v>NO</v>
      </c>
      <c r="W782" s="75" t="str">
        <f t="shared" si="51"/>
        <v>NO</v>
      </c>
      <c r="X782" s="107"/>
      <c r="Y782" s="76"/>
      <c r="Z782" s="77"/>
    </row>
    <row r="783" spans="1:26" x14ac:dyDescent="0.3">
      <c r="A783" s="47">
        <v>1170</v>
      </c>
      <c r="B783" s="73" t="s">
        <v>76</v>
      </c>
      <c r="C783" s="125" t="s">
        <v>953</v>
      </c>
      <c r="D783" s="73" t="s">
        <v>73</v>
      </c>
      <c r="E783" s="73" t="s">
        <v>81</v>
      </c>
      <c r="F783" s="73" t="s">
        <v>81</v>
      </c>
      <c r="G783" s="89" t="s">
        <v>986</v>
      </c>
      <c r="H783" s="94" t="s">
        <v>73</v>
      </c>
      <c r="I783" s="82" t="s">
        <v>72</v>
      </c>
      <c r="J783" s="74" t="s">
        <v>989</v>
      </c>
      <c r="K783" s="74" t="s">
        <v>989</v>
      </c>
      <c r="L783" s="94" t="str">
        <f t="shared" si="48"/>
        <v>Non Lead</v>
      </c>
      <c r="M783" s="110"/>
      <c r="N783" s="82"/>
      <c r="O783" s="82"/>
      <c r="P783" s="82"/>
      <c r="Q783" s="81"/>
      <c r="R783" s="82"/>
      <c r="S783" s="113" t="str">
        <f>IF(OR(B783="",$C$3="",$G$3=""),"ERROR",IF(AND(B783='Dropdown Answer Key'!$B$12,OR(E783="Lead",E783="U, May have L",E783="COM",E783="")),"Lead",IF(AND(B783='Dropdown Answer Key'!$B$12,OR(AND(E783="GALV",H783="Y"),AND(E783="GALV",H783="UN"),AND(E783="GALV",H783=""))),"GRR",IF(AND(B783='Dropdown Answer Key'!$B$12,E783="Unknown"),"Unknown SL",IF(AND(B783='Dropdown Answer Key'!$B$13,OR(F783="Lead",F783="U, May have L",F783="COM",F783="")),"Lead",IF(AND(B783='Dropdown Answer Key'!$B$13,OR(AND(F783="GALV",H783="Y"),AND(F783="GALV",H783="UN"),AND(F783="GALV",H783=""))),"GRR",IF(AND(B783='Dropdown Answer Key'!$B$13,F783="Unknown"),"Unknown SL",IF(AND(B783='Dropdown Answer Key'!$B$14,OR(E783="Lead",E783="U, May have L",E783="COM",E783="")),"Lead",IF(AND(B783='Dropdown Answer Key'!$B$14,OR(F783="Lead",F783="U, May have L",F783="COM",F783="")),"Lead",IF(AND(B783='Dropdown Answer Key'!$B$14,OR(AND(E783="GALV",H783="Y"),AND(E783="GALV",H783="UN"),AND(E783="GALV",H783=""),AND(F783="GALV",H783="Y"),AND(F783="GALV",H783="UN"),AND(F783="GALV",H783=""),AND(F783="GALV",I783="Y"),AND(F783="GALV",I783="UN"),AND(F783="GALV",I783=""))),"GRR",IF(AND(B783='Dropdown Answer Key'!$B$14,OR(E783="Unknown",F783="Unknown")),"Unknown SL","Non Lead")))))))))))</f>
        <v>Non Lead</v>
      </c>
      <c r="T783" s="114" t="str">
        <f>IF(OR(M783="",Q783="",S783="ERROR"),"BLANK",IF((AND(M783='Dropdown Answer Key'!$B$25,OR('Service Line Inventory'!S783="Lead",S783="Unknown SL"))),"Tier 1",IF(AND('Service Line Inventory'!M783='Dropdown Answer Key'!$B$26,OR('Service Line Inventory'!S783="Lead",S783="Unknown SL")),"Tier 2",IF(AND('Service Line Inventory'!M783='Dropdown Answer Key'!$B$27,OR('Service Line Inventory'!S783="Lead",S783="Unknown SL")),"Tier 2",IF('Service Line Inventory'!S783="GRR","Tier 3",IF((AND('Service Line Inventory'!M783='Dropdown Answer Key'!$B$25,'Service Line Inventory'!Q783='Dropdown Answer Key'!$M$25,O783='Dropdown Answer Key'!$G$27,'Service Line Inventory'!P783='Dropdown Answer Key'!$J$27,S783="Non Lead")),"Tier 4",IF((AND('Service Line Inventory'!M783='Dropdown Answer Key'!$B$25,'Service Line Inventory'!Q783='Dropdown Answer Key'!$M$25,O783='Dropdown Answer Key'!$G$27,S783="Non Lead")),"Tier 4",IF((AND('Service Line Inventory'!M783='Dropdown Answer Key'!$B$25,'Service Line Inventory'!Q783='Dropdown Answer Key'!$M$25,'Service Line Inventory'!P783='Dropdown Answer Key'!$J$27,S783="Non Lead")),"Tier 4","Tier 5"))))))))</f>
        <v>BLANK</v>
      </c>
      <c r="U783" s="115" t="str">
        <f t="shared" si="49"/>
        <v>NO</v>
      </c>
      <c r="V783" s="114" t="str">
        <f t="shared" si="50"/>
        <v>NO</v>
      </c>
      <c r="W783" s="114" t="str">
        <f t="shared" si="51"/>
        <v>NO</v>
      </c>
      <c r="X783" s="108"/>
      <c r="Y783" s="97"/>
      <c r="Z783" s="77"/>
    </row>
    <row r="784" spans="1:26" x14ac:dyDescent="0.3">
      <c r="A784" s="47">
        <v>1180</v>
      </c>
      <c r="B784" s="73" t="s">
        <v>76</v>
      </c>
      <c r="C784" s="125" t="s">
        <v>954</v>
      </c>
      <c r="D784" s="73" t="s">
        <v>73</v>
      </c>
      <c r="E784" s="73" t="s">
        <v>81</v>
      </c>
      <c r="F784" s="73" t="s">
        <v>81</v>
      </c>
      <c r="G784" s="89" t="s">
        <v>986</v>
      </c>
      <c r="H784" s="94" t="s">
        <v>73</v>
      </c>
      <c r="I784" s="82" t="s">
        <v>72</v>
      </c>
      <c r="J784" s="74" t="s">
        <v>989</v>
      </c>
      <c r="K784" s="74" t="s">
        <v>989</v>
      </c>
      <c r="L784" s="93" t="str">
        <f t="shared" si="48"/>
        <v>Non Lead</v>
      </c>
      <c r="M784" s="109"/>
      <c r="N784" s="73"/>
      <c r="O784" s="73"/>
      <c r="P784" s="73"/>
      <c r="Q784" s="72"/>
      <c r="R784" s="73"/>
      <c r="S784" s="98" t="str">
        <f>IF(OR(B784="",$C$3="",$G$3=""),"ERROR",IF(AND(B784='Dropdown Answer Key'!$B$12,OR(E784="Lead",E784="U, May have L",E784="COM",E784="")),"Lead",IF(AND(B784='Dropdown Answer Key'!$B$12,OR(AND(E784="GALV",H784="Y"),AND(E784="GALV",H784="UN"),AND(E784="GALV",H784=""))),"GRR",IF(AND(B784='Dropdown Answer Key'!$B$12,E784="Unknown"),"Unknown SL",IF(AND(B784='Dropdown Answer Key'!$B$13,OR(F784="Lead",F784="U, May have L",F784="COM",F784="")),"Lead",IF(AND(B784='Dropdown Answer Key'!$B$13,OR(AND(F784="GALV",H784="Y"),AND(F784="GALV",H784="UN"),AND(F784="GALV",H784=""))),"GRR",IF(AND(B784='Dropdown Answer Key'!$B$13,F784="Unknown"),"Unknown SL",IF(AND(B784='Dropdown Answer Key'!$B$14,OR(E784="Lead",E784="U, May have L",E784="COM",E784="")),"Lead",IF(AND(B784='Dropdown Answer Key'!$B$14,OR(F784="Lead",F784="U, May have L",F784="COM",F784="")),"Lead",IF(AND(B784='Dropdown Answer Key'!$B$14,OR(AND(E784="GALV",H784="Y"),AND(E784="GALV",H784="UN"),AND(E784="GALV",H784=""),AND(F784="GALV",H784="Y"),AND(F784="GALV",H784="UN"),AND(F784="GALV",H784=""),AND(F784="GALV",I784="Y"),AND(F784="GALV",I784="UN"),AND(F784="GALV",I784=""))),"GRR",IF(AND(B784='Dropdown Answer Key'!$B$14,OR(E784="Unknown",F784="Unknown")),"Unknown SL","Non Lead")))))))))))</f>
        <v>Non Lead</v>
      </c>
      <c r="T784" s="75" t="str">
        <f>IF(OR(M784="",Q784="",S784="ERROR"),"BLANK",IF((AND(M784='Dropdown Answer Key'!$B$25,OR('Service Line Inventory'!S784="Lead",S784="Unknown SL"))),"Tier 1",IF(AND('Service Line Inventory'!M784='Dropdown Answer Key'!$B$26,OR('Service Line Inventory'!S784="Lead",S784="Unknown SL")),"Tier 2",IF(AND('Service Line Inventory'!M784='Dropdown Answer Key'!$B$27,OR('Service Line Inventory'!S784="Lead",S784="Unknown SL")),"Tier 2",IF('Service Line Inventory'!S784="GRR","Tier 3",IF((AND('Service Line Inventory'!M784='Dropdown Answer Key'!$B$25,'Service Line Inventory'!Q784='Dropdown Answer Key'!$M$25,O784='Dropdown Answer Key'!$G$27,'Service Line Inventory'!P784='Dropdown Answer Key'!$J$27,S784="Non Lead")),"Tier 4",IF((AND('Service Line Inventory'!M784='Dropdown Answer Key'!$B$25,'Service Line Inventory'!Q784='Dropdown Answer Key'!$M$25,O784='Dropdown Answer Key'!$G$27,S784="Non Lead")),"Tier 4",IF((AND('Service Line Inventory'!M784='Dropdown Answer Key'!$B$25,'Service Line Inventory'!Q784='Dropdown Answer Key'!$M$25,'Service Line Inventory'!P784='Dropdown Answer Key'!$J$27,S784="Non Lead")),"Tier 4","Tier 5"))))))))</f>
        <v>BLANK</v>
      </c>
      <c r="U784" s="101" t="str">
        <f t="shared" si="49"/>
        <v>NO</v>
      </c>
      <c r="V784" s="75" t="str">
        <f t="shared" si="50"/>
        <v>NO</v>
      </c>
      <c r="W784" s="75" t="str">
        <f t="shared" si="51"/>
        <v>NO</v>
      </c>
      <c r="X784" s="107"/>
      <c r="Y784" s="76"/>
      <c r="Z784" s="77"/>
    </row>
    <row r="785" spans="1:26" x14ac:dyDescent="0.3">
      <c r="A785" s="47">
        <v>1185</v>
      </c>
      <c r="B785" s="73" t="s">
        <v>76</v>
      </c>
      <c r="C785" s="125" t="s">
        <v>955</v>
      </c>
      <c r="D785" s="73" t="s">
        <v>73</v>
      </c>
      <c r="E785" s="73" t="s">
        <v>81</v>
      </c>
      <c r="F785" s="73" t="s">
        <v>81</v>
      </c>
      <c r="G785" s="89" t="s">
        <v>986</v>
      </c>
      <c r="H785" s="94" t="s">
        <v>73</v>
      </c>
      <c r="I785" s="82" t="s">
        <v>72</v>
      </c>
      <c r="J785" s="74" t="s">
        <v>989</v>
      </c>
      <c r="K785" s="74" t="s">
        <v>989</v>
      </c>
      <c r="L785" s="94" t="str">
        <f t="shared" si="48"/>
        <v>Non Lead</v>
      </c>
      <c r="M785" s="110"/>
      <c r="N785" s="82"/>
      <c r="O785" s="82"/>
      <c r="P785" s="82"/>
      <c r="Q785" s="81"/>
      <c r="R785" s="82"/>
      <c r="S785" s="113" t="str">
        <f>IF(OR(B785="",$C$3="",$G$3=""),"ERROR",IF(AND(B785='Dropdown Answer Key'!$B$12,OR(E785="Lead",E785="U, May have L",E785="COM",E785="")),"Lead",IF(AND(B785='Dropdown Answer Key'!$B$12,OR(AND(E785="GALV",H785="Y"),AND(E785="GALV",H785="UN"),AND(E785="GALV",H785=""))),"GRR",IF(AND(B785='Dropdown Answer Key'!$B$12,E785="Unknown"),"Unknown SL",IF(AND(B785='Dropdown Answer Key'!$B$13,OR(F785="Lead",F785="U, May have L",F785="COM",F785="")),"Lead",IF(AND(B785='Dropdown Answer Key'!$B$13,OR(AND(F785="GALV",H785="Y"),AND(F785="GALV",H785="UN"),AND(F785="GALV",H785=""))),"GRR",IF(AND(B785='Dropdown Answer Key'!$B$13,F785="Unknown"),"Unknown SL",IF(AND(B785='Dropdown Answer Key'!$B$14,OR(E785="Lead",E785="U, May have L",E785="COM",E785="")),"Lead",IF(AND(B785='Dropdown Answer Key'!$B$14,OR(F785="Lead",F785="U, May have L",F785="COM",F785="")),"Lead",IF(AND(B785='Dropdown Answer Key'!$B$14,OR(AND(E785="GALV",H785="Y"),AND(E785="GALV",H785="UN"),AND(E785="GALV",H785=""),AND(F785="GALV",H785="Y"),AND(F785="GALV",H785="UN"),AND(F785="GALV",H785=""),AND(F785="GALV",I785="Y"),AND(F785="GALV",I785="UN"),AND(F785="GALV",I785=""))),"GRR",IF(AND(B785='Dropdown Answer Key'!$B$14,OR(E785="Unknown",F785="Unknown")),"Unknown SL","Non Lead")))))))))))</f>
        <v>Non Lead</v>
      </c>
      <c r="T785" s="114" t="str">
        <f>IF(OR(M785="",Q785="",S785="ERROR"),"BLANK",IF((AND(M785='Dropdown Answer Key'!$B$25,OR('Service Line Inventory'!S785="Lead",S785="Unknown SL"))),"Tier 1",IF(AND('Service Line Inventory'!M785='Dropdown Answer Key'!$B$26,OR('Service Line Inventory'!S785="Lead",S785="Unknown SL")),"Tier 2",IF(AND('Service Line Inventory'!M785='Dropdown Answer Key'!$B$27,OR('Service Line Inventory'!S785="Lead",S785="Unknown SL")),"Tier 2",IF('Service Line Inventory'!S785="GRR","Tier 3",IF((AND('Service Line Inventory'!M785='Dropdown Answer Key'!$B$25,'Service Line Inventory'!Q785='Dropdown Answer Key'!$M$25,O785='Dropdown Answer Key'!$G$27,'Service Line Inventory'!P785='Dropdown Answer Key'!$J$27,S785="Non Lead")),"Tier 4",IF((AND('Service Line Inventory'!M785='Dropdown Answer Key'!$B$25,'Service Line Inventory'!Q785='Dropdown Answer Key'!$M$25,O785='Dropdown Answer Key'!$G$27,S785="Non Lead")),"Tier 4",IF((AND('Service Line Inventory'!M785='Dropdown Answer Key'!$B$25,'Service Line Inventory'!Q785='Dropdown Answer Key'!$M$25,'Service Line Inventory'!P785='Dropdown Answer Key'!$J$27,S785="Non Lead")),"Tier 4","Tier 5"))))))))</f>
        <v>BLANK</v>
      </c>
      <c r="U785" s="115" t="str">
        <f t="shared" si="49"/>
        <v>NO</v>
      </c>
      <c r="V785" s="114" t="str">
        <f t="shared" si="50"/>
        <v>NO</v>
      </c>
      <c r="W785" s="114" t="str">
        <f t="shared" si="51"/>
        <v>NO</v>
      </c>
      <c r="X785" s="108"/>
      <c r="Y785" s="97"/>
      <c r="Z785" s="77"/>
    </row>
    <row r="786" spans="1:26" x14ac:dyDescent="0.3">
      <c r="A786" s="47">
        <v>1190</v>
      </c>
      <c r="B786" s="73" t="s">
        <v>76</v>
      </c>
      <c r="C786" s="125" t="s">
        <v>956</v>
      </c>
      <c r="D786" s="73" t="s">
        <v>73</v>
      </c>
      <c r="E786" s="73" t="s">
        <v>81</v>
      </c>
      <c r="F786" s="73" t="s">
        <v>81</v>
      </c>
      <c r="G786" s="89" t="s">
        <v>986</v>
      </c>
      <c r="H786" s="94" t="s">
        <v>73</v>
      </c>
      <c r="I786" s="82" t="s">
        <v>72</v>
      </c>
      <c r="J786" s="74" t="s">
        <v>989</v>
      </c>
      <c r="K786" s="74" t="s">
        <v>989</v>
      </c>
      <c r="L786" s="93" t="str">
        <f t="shared" si="48"/>
        <v>Non Lead</v>
      </c>
      <c r="M786" s="109"/>
      <c r="N786" s="73"/>
      <c r="O786" s="73"/>
      <c r="P786" s="73"/>
      <c r="Q786" s="72"/>
      <c r="R786" s="73"/>
      <c r="S786" s="98" t="str">
        <f>IF(OR(B786="",$C$3="",$G$3=""),"ERROR",IF(AND(B786='Dropdown Answer Key'!$B$12,OR(E786="Lead",E786="U, May have L",E786="COM",E786="")),"Lead",IF(AND(B786='Dropdown Answer Key'!$B$12,OR(AND(E786="GALV",H786="Y"),AND(E786="GALV",H786="UN"),AND(E786="GALV",H786=""))),"GRR",IF(AND(B786='Dropdown Answer Key'!$B$12,E786="Unknown"),"Unknown SL",IF(AND(B786='Dropdown Answer Key'!$B$13,OR(F786="Lead",F786="U, May have L",F786="COM",F786="")),"Lead",IF(AND(B786='Dropdown Answer Key'!$B$13,OR(AND(F786="GALV",H786="Y"),AND(F786="GALV",H786="UN"),AND(F786="GALV",H786=""))),"GRR",IF(AND(B786='Dropdown Answer Key'!$B$13,F786="Unknown"),"Unknown SL",IF(AND(B786='Dropdown Answer Key'!$B$14,OR(E786="Lead",E786="U, May have L",E786="COM",E786="")),"Lead",IF(AND(B786='Dropdown Answer Key'!$B$14,OR(F786="Lead",F786="U, May have L",F786="COM",F786="")),"Lead",IF(AND(B786='Dropdown Answer Key'!$B$14,OR(AND(E786="GALV",H786="Y"),AND(E786="GALV",H786="UN"),AND(E786="GALV",H786=""),AND(F786="GALV",H786="Y"),AND(F786="GALV",H786="UN"),AND(F786="GALV",H786=""),AND(F786="GALV",I786="Y"),AND(F786="GALV",I786="UN"),AND(F786="GALV",I786=""))),"GRR",IF(AND(B786='Dropdown Answer Key'!$B$14,OR(E786="Unknown",F786="Unknown")),"Unknown SL","Non Lead")))))))))))</f>
        <v>Non Lead</v>
      </c>
      <c r="T786" s="75" t="str">
        <f>IF(OR(M786="",Q786="",S786="ERROR"),"BLANK",IF((AND(M786='Dropdown Answer Key'!$B$25,OR('Service Line Inventory'!S786="Lead",S786="Unknown SL"))),"Tier 1",IF(AND('Service Line Inventory'!M786='Dropdown Answer Key'!$B$26,OR('Service Line Inventory'!S786="Lead",S786="Unknown SL")),"Tier 2",IF(AND('Service Line Inventory'!M786='Dropdown Answer Key'!$B$27,OR('Service Line Inventory'!S786="Lead",S786="Unknown SL")),"Tier 2",IF('Service Line Inventory'!S786="GRR","Tier 3",IF((AND('Service Line Inventory'!M786='Dropdown Answer Key'!$B$25,'Service Line Inventory'!Q786='Dropdown Answer Key'!$M$25,O786='Dropdown Answer Key'!$G$27,'Service Line Inventory'!P786='Dropdown Answer Key'!$J$27,S786="Non Lead")),"Tier 4",IF((AND('Service Line Inventory'!M786='Dropdown Answer Key'!$B$25,'Service Line Inventory'!Q786='Dropdown Answer Key'!$M$25,O786='Dropdown Answer Key'!$G$27,S786="Non Lead")),"Tier 4",IF((AND('Service Line Inventory'!M786='Dropdown Answer Key'!$B$25,'Service Line Inventory'!Q786='Dropdown Answer Key'!$M$25,'Service Line Inventory'!P786='Dropdown Answer Key'!$J$27,S786="Non Lead")),"Tier 4","Tier 5"))))))))</f>
        <v>BLANK</v>
      </c>
      <c r="U786" s="101" t="str">
        <f t="shared" si="49"/>
        <v>NO</v>
      </c>
      <c r="V786" s="75" t="str">
        <f t="shared" si="50"/>
        <v>NO</v>
      </c>
      <c r="W786" s="75" t="str">
        <f t="shared" si="51"/>
        <v>NO</v>
      </c>
      <c r="X786" s="107"/>
      <c r="Y786" s="76"/>
      <c r="Z786" s="77"/>
    </row>
    <row r="787" spans="1:26" x14ac:dyDescent="0.3">
      <c r="A787" s="47">
        <v>1200</v>
      </c>
      <c r="B787" s="73" t="s">
        <v>76</v>
      </c>
      <c r="C787" s="125" t="s">
        <v>957</v>
      </c>
      <c r="D787" s="73" t="s">
        <v>73</v>
      </c>
      <c r="E787" s="73" t="s">
        <v>81</v>
      </c>
      <c r="F787" s="73" t="s">
        <v>81</v>
      </c>
      <c r="G787" s="90" t="s">
        <v>987</v>
      </c>
      <c r="H787" s="94" t="s">
        <v>73</v>
      </c>
      <c r="I787" s="82" t="s">
        <v>72</v>
      </c>
      <c r="J787" s="74" t="s">
        <v>989</v>
      </c>
      <c r="K787" s="74" t="s">
        <v>989</v>
      </c>
      <c r="L787" s="94" t="str">
        <f t="shared" si="48"/>
        <v>Non Lead</v>
      </c>
      <c r="M787" s="110"/>
      <c r="N787" s="82"/>
      <c r="O787" s="82"/>
      <c r="P787" s="82"/>
      <c r="Q787" s="81"/>
      <c r="R787" s="82"/>
      <c r="S787" s="113" t="str">
        <f>IF(OR(B787="",$C$3="",$G$3=""),"ERROR",IF(AND(B787='Dropdown Answer Key'!$B$12,OR(E787="Lead",E787="U, May have L",E787="COM",E787="")),"Lead",IF(AND(B787='Dropdown Answer Key'!$B$12,OR(AND(E787="GALV",H787="Y"),AND(E787="GALV",H787="UN"),AND(E787="GALV",H787=""))),"GRR",IF(AND(B787='Dropdown Answer Key'!$B$12,E787="Unknown"),"Unknown SL",IF(AND(B787='Dropdown Answer Key'!$B$13,OR(F787="Lead",F787="U, May have L",F787="COM",F787="")),"Lead",IF(AND(B787='Dropdown Answer Key'!$B$13,OR(AND(F787="GALV",H787="Y"),AND(F787="GALV",H787="UN"),AND(F787="GALV",H787=""))),"GRR",IF(AND(B787='Dropdown Answer Key'!$B$13,F787="Unknown"),"Unknown SL",IF(AND(B787='Dropdown Answer Key'!$B$14,OR(E787="Lead",E787="U, May have L",E787="COM",E787="")),"Lead",IF(AND(B787='Dropdown Answer Key'!$B$14,OR(F787="Lead",F787="U, May have L",F787="COM",F787="")),"Lead",IF(AND(B787='Dropdown Answer Key'!$B$14,OR(AND(E787="GALV",H787="Y"),AND(E787="GALV",H787="UN"),AND(E787="GALV",H787=""),AND(F787="GALV",H787="Y"),AND(F787="GALV",H787="UN"),AND(F787="GALV",H787=""),AND(F787="GALV",I787="Y"),AND(F787="GALV",I787="UN"),AND(F787="GALV",I787=""))),"GRR",IF(AND(B787='Dropdown Answer Key'!$B$14,OR(E787="Unknown",F787="Unknown")),"Unknown SL","Non Lead")))))))))))</f>
        <v>Non Lead</v>
      </c>
      <c r="T787" s="114" t="str">
        <f>IF(OR(M787="",Q787="",S787="ERROR"),"BLANK",IF((AND(M787='Dropdown Answer Key'!$B$25,OR('Service Line Inventory'!S787="Lead",S787="Unknown SL"))),"Tier 1",IF(AND('Service Line Inventory'!M787='Dropdown Answer Key'!$B$26,OR('Service Line Inventory'!S787="Lead",S787="Unknown SL")),"Tier 2",IF(AND('Service Line Inventory'!M787='Dropdown Answer Key'!$B$27,OR('Service Line Inventory'!S787="Lead",S787="Unknown SL")),"Tier 2",IF('Service Line Inventory'!S787="GRR","Tier 3",IF((AND('Service Line Inventory'!M787='Dropdown Answer Key'!$B$25,'Service Line Inventory'!Q787='Dropdown Answer Key'!$M$25,O787='Dropdown Answer Key'!$G$27,'Service Line Inventory'!P787='Dropdown Answer Key'!$J$27,S787="Non Lead")),"Tier 4",IF((AND('Service Line Inventory'!M787='Dropdown Answer Key'!$B$25,'Service Line Inventory'!Q787='Dropdown Answer Key'!$M$25,O787='Dropdown Answer Key'!$G$27,S787="Non Lead")),"Tier 4",IF((AND('Service Line Inventory'!M787='Dropdown Answer Key'!$B$25,'Service Line Inventory'!Q787='Dropdown Answer Key'!$M$25,'Service Line Inventory'!P787='Dropdown Answer Key'!$J$27,S787="Non Lead")),"Tier 4","Tier 5"))))))))</f>
        <v>BLANK</v>
      </c>
      <c r="U787" s="115" t="str">
        <f t="shared" si="49"/>
        <v>NO</v>
      </c>
      <c r="V787" s="114" t="str">
        <f t="shared" si="50"/>
        <v>NO</v>
      </c>
      <c r="W787" s="114" t="str">
        <f t="shared" si="51"/>
        <v>NO</v>
      </c>
      <c r="X787" s="108"/>
      <c r="Y787" s="97"/>
      <c r="Z787" s="77"/>
    </row>
    <row r="788" spans="1:26" x14ac:dyDescent="0.3">
      <c r="A788" s="47">
        <v>1210</v>
      </c>
      <c r="B788" s="73" t="s">
        <v>76</v>
      </c>
      <c r="C788" s="125" t="s">
        <v>958</v>
      </c>
      <c r="D788" s="73" t="s">
        <v>73</v>
      </c>
      <c r="E788" s="73" t="s">
        <v>81</v>
      </c>
      <c r="F788" s="73" t="s">
        <v>81</v>
      </c>
      <c r="G788" s="90" t="s">
        <v>987</v>
      </c>
      <c r="H788" s="94" t="s">
        <v>73</v>
      </c>
      <c r="I788" s="82" t="s">
        <v>72</v>
      </c>
      <c r="J788" s="74" t="s">
        <v>989</v>
      </c>
      <c r="K788" s="74" t="s">
        <v>989</v>
      </c>
      <c r="L788" s="93" t="str">
        <f t="shared" si="48"/>
        <v>Non Lead</v>
      </c>
      <c r="M788" s="109"/>
      <c r="N788" s="73"/>
      <c r="O788" s="73"/>
      <c r="P788" s="73"/>
      <c r="Q788" s="72"/>
      <c r="R788" s="73"/>
      <c r="S788" s="98" t="str">
        <f>IF(OR(B788="",$C$3="",$G$3=""),"ERROR",IF(AND(B788='Dropdown Answer Key'!$B$12,OR(E788="Lead",E788="U, May have L",E788="COM",E788="")),"Lead",IF(AND(B788='Dropdown Answer Key'!$B$12,OR(AND(E788="GALV",H788="Y"),AND(E788="GALV",H788="UN"),AND(E788="GALV",H788=""))),"GRR",IF(AND(B788='Dropdown Answer Key'!$B$12,E788="Unknown"),"Unknown SL",IF(AND(B788='Dropdown Answer Key'!$B$13,OR(F788="Lead",F788="U, May have L",F788="COM",F788="")),"Lead",IF(AND(B788='Dropdown Answer Key'!$B$13,OR(AND(F788="GALV",H788="Y"),AND(F788="GALV",H788="UN"),AND(F788="GALV",H788=""))),"GRR",IF(AND(B788='Dropdown Answer Key'!$B$13,F788="Unknown"),"Unknown SL",IF(AND(B788='Dropdown Answer Key'!$B$14,OR(E788="Lead",E788="U, May have L",E788="COM",E788="")),"Lead",IF(AND(B788='Dropdown Answer Key'!$B$14,OR(F788="Lead",F788="U, May have L",F788="COM",F788="")),"Lead",IF(AND(B788='Dropdown Answer Key'!$B$14,OR(AND(E788="GALV",H788="Y"),AND(E788="GALV",H788="UN"),AND(E788="GALV",H788=""),AND(F788="GALV",H788="Y"),AND(F788="GALV",H788="UN"),AND(F788="GALV",H788=""),AND(F788="GALV",I788="Y"),AND(F788="GALV",I788="UN"),AND(F788="GALV",I788=""))),"GRR",IF(AND(B788='Dropdown Answer Key'!$B$14,OR(E788="Unknown",F788="Unknown")),"Unknown SL","Non Lead")))))))))))</f>
        <v>Non Lead</v>
      </c>
      <c r="T788" s="75" t="str">
        <f>IF(OR(M788="",Q788="",S788="ERROR"),"BLANK",IF((AND(M788='Dropdown Answer Key'!$B$25,OR('Service Line Inventory'!S788="Lead",S788="Unknown SL"))),"Tier 1",IF(AND('Service Line Inventory'!M788='Dropdown Answer Key'!$B$26,OR('Service Line Inventory'!S788="Lead",S788="Unknown SL")),"Tier 2",IF(AND('Service Line Inventory'!M788='Dropdown Answer Key'!$B$27,OR('Service Line Inventory'!S788="Lead",S788="Unknown SL")),"Tier 2",IF('Service Line Inventory'!S788="GRR","Tier 3",IF((AND('Service Line Inventory'!M788='Dropdown Answer Key'!$B$25,'Service Line Inventory'!Q788='Dropdown Answer Key'!$M$25,O788='Dropdown Answer Key'!$G$27,'Service Line Inventory'!P788='Dropdown Answer Key'!$J$27,S788="Non Lead")),"Tier 4",IF((AND('Service Line Inventory'!M788='Dropdown Answer Key'!$B$25,'Service Line Inventory'!Q788='Dropdown Answer Key'!$M$25,O788='Dropdown Answer Key'!$G$27,S788="Non Lead")),"Tier 4",IF((AND('Service Line Inventory'!M788='Dropdown Answer Key'!$B$25,'Service Line Inventory'!Q788='Dropdown Answer Key'!$M$25,'Service Line Inventory'!P788='Dropdown Answer Key'!$J$27,S788="Non Lead")),"Tier 4","Tier 5"))))))))</f>
        <v>BLANK</v>
      </c>
      <c r="U788" s="101" t="str">
        <f t="shared" si="49"/>
        <v>NO</v>
      </c>
      <c r="V788" s="75" t="str">
        <f t="shared" si="50"/>
        <v>NO</v>
      </c>
      <c r="W788" s="75" t="str">
        <f t="shared" si="51"/>
        <v>NO</v>
      </c>
      <c r="X788" s="107"/>
      <c r="Y788" s="76"/>
      <c r="Z788" s="77"/>
    </row>
    <row r="789" spans="1:26" x14ac:dyDescent="0.3">
      <c r="A789" s="47">
        <v>1220</v>
      </c>
      <c r="B789" s="73" t="s">
        <v>76</v>
      </c>
      <c r="C789" s="125" t="s">
        <v>959</v>
      </c>
      <c r="D789" s="73" t="s">
        <v>73</v>
      </c>
      <c r="E789" s="73" t="s">
        <v>81</v>
      </c>
      <c r="F789" s="73" t="s">
        <v>81</v>
      </c>
      <c r="G789" s="90" t="s">
        <v>987</v>
      </c>
      <c r="H789" s="94" t="s">
        <v>73</v>
      </c>
      <c r="I789" s="82" t="s">
        <v>72</v>
      </c>
      <c r="J789" s="74" t="s">
        <v>989</v>
      </c>
      <c r="K789" s="74" t="s">
        <v>989</v>
      </c>
      <c r="L789" s="94" t="str">
        <f t="shared" si="48"/>
        <v>Non Lead</v>
      </c>
      <c r="M789" s="110"/>
      <c r="N789" s="82"/>
      <c r="O789" s="82"/>
      <c r="P789" s="82"/>
      <c r="Q789" s="81"/>
      <c r="R789" s="82"/>
      <c r="S789" s="113" t="str">
        <f>IF(OR(B789="",$C$3="",$G$3=""),"ERROR",IF(AND(B789='Dropdown Answer Key'!$B$12,OR(E789="Lead",E789="U, May have L",E789="COM",E789="")),"Lead",IF(AND(B789='Dropdown Answer Key'!$B$12,OR(AND(E789="GALV",H789="Y"),AND(E789="GALV",H789="UN"),AND(E789="GALV",H789=""))),"GRR",IF(AND(B789='Dropdown Answer Key'!$B$12,E789="Unknown"),"Unknown SL",IF(AND(B789='Dropdown Answer Key'!$B$13,OR(F789="Lead",F789="U, May have L",F789="COM",F789="")),"Lead",IF(AND(B789='Dropdown Answer Key'!$B$13,OR(AND(F789="GALV",H789="Y"),AND(F789="GALV",H789="UN"),AND(F789="GALV",H789=""))),"GRR",IF(AND(B789='Dropdown Answer Key'!$B$13,F789="Unknown"),"Unknown SL",IF(AND(B789='Dropdown Answer Key'!$B$14,OR(E789="Lead",E789="U, May have L",E789="COM",E789="")),"Lead",IF(AND(B789='Dropdown Answer Key'!$B$14,OR(F789="Lead",F789="U, May have L",F789="COM",F789="")),"Lead",IF(AND(B789='Dropdown Answer Key'!$B$14,OR(AND(E789="GALV",H789="Y"),AND(E789="GALV",H789="UN"),AND(E789="GALV",H789=""),AND(F789="GALV",H789="Y"),AND(F789="GALV",H789="UN"),AND(F789="GALV",H789=""),AND(F789="GALV",I789="Y"),AND(F789="GALV",I789="UN"),AND(F789="GALV",I789=""))),"GRR",IF(AND(B789='Dropdown Answer Key'!$B$14,OR(E789="Unknown",F789="Unknown")),"Unknown SL","Non Lead")))))))))))</f>
        <v>Non Lead</v>
      </c>
      <c r="T789" s="114" t="str">
        <f>IF(OR(M789="",Q789="",S789="ERROR"),"BLANK",IF((AND(M789='Dropdown Answer Key'!$B$25,OR('Service Line Inventory'!S789="Lead",S789="Unknown SL"))),"Tier 1",IF(AND('Service Line Inventory'!M789='Dropdown Answer Key'!$B$26,OR('Service Line Inventory'!S789="Lead",S789="Unknown SL")),"Tier 2",IF(AND('Service Line Inventory'!M789='Dropdown Answer Key'!$B$27,OR('Service Line Inventory'!S789="Lead",S789="Unknown SL")),"Tier 2",IF('Service Line Inventory'!S789="GRR","Tier 3",IF((AND('Service Line Inventory'!M789='Dropdown Answer Key'!$B$25,'Service Line Inventory'!Q789='Dropdown Answer Key'!$M$25,O789='Dropdown Answer Key'!$G$27,'Service Line Inventory'!P789='Dropdown Answer Key'!$J$27,S789="Non Lead")),"Tier 4",IF((AND('Service Line Inventory'!M789='Dropdown Answer Key'!$B$25,'Service Line Inventory'!Q789='Dropdown Answer Key'!$M$25,O789='Dropdown Answer Key'!$G$27,S789="Non Lead")),"Tier 4",IF((AND('Service Line Inventory'!M789='Dropdown Answer Key'!$B$25,'Service Line Inventory'!Q789='Dropdown Answer Key'!$M$25,'Service Line Inventory'!P789='Dropdown Answer Key'!$J$27,S789="Non Lead")),"Tier 4","Tier 5"))))))))</f>
        <v>BLANK</v>
      </c>
      <c r="U789" s="115" t="str">
        <f t="shared" si="49"/>
        <v>NO</v>
      </c>
      <c r="V789" s="114" t="str">
        <f t="shared" si="50"/>
        <v>NO</v>
      </c>
      <c r="W789" s="114" t="str">
        <f t="shared" si="51"/>
        <v>NO</v>
      </c>
      <c r="X789" s="108"/>
      <c r="Y789" s="97"/>
      <c r="Z789" s="77"/>
    </row>
    <row r="790" spans="1:26" x14ac:dyDescent="0.3">
      <c r="A790" s="47">
        <v>1225</v>
      </c>
      <c r="B790" s="73" t="s">
        <v>76</v>
      </c>
      <c r="C790" s="125" t="s">
        <v>960</v>
      </c>
      <c r="D790" s="73" t="s">
        <v>73</v>
      </c>
      <c r="E790" s="73" t="s">
        <v>81</v>
      </c>
      <c r="F790" s="73" t="s">
        <v>81</v>
      </c>
      <c r="G790" s="89" t="s">
        <v>986</v>
      </c>
      <c r="H790" s="94" t="s">
        <v>73</v>
      </c>
      <c r="I790" s="82" t="s">
        <v>72</v>
      </c>
      <c r="J790" s="74" t="s">
        <v>989</v>
      </c>
      <c r="K790" s="74" t="s">
        <v>989</v>
      </c>
      <c r="L790" s="93" t="str">
        <f t="shared" si="48"/>
        <v>Non Lead</v>
      </c>
      <c r="M790" s="109"/>
      <c r="N790" s="73"/>
      <c r="O790" s="73"/>
      <c r="P790" s="73"/>
      <c r="Q790" s="72"/>
      <c r="R790" s="73"/>
      <c r="S790" s="98" t="str">
        <f>IF(OR(B790="",$C$3="",$G$3=""),"ERROR",IF(AND(B790='Dropdown Answer Key'!$B$12,OR(E790="Lead",E790="U, May have L",E790="COM",E790="")),"Lead",IF(AND(B790='Dropdown Answer Key'!$B$12,OR(AND(E790="GALV",H790="Y"),AND(E790="GALV",H790="UN"),AND(E790="GALV",H790=""))),"GRR",IF(AND(B790='Dropdown Answer Key'!$B$12,E790="Unknown"),"Unknown SL",IF(AND(B790='Dropdown Answer Key'!$B$13,OR(F790="Lead",F790="U, May have L",F790="COM",F790="")),"Lead",IF(AND(B790='Dropdown Answer Key'!$B$13,OR(AND(F790="GALV",H790="Y"),AND(F790="GALV",H790="UN"),AND(F790="GALV",H790=""))),"GRR",IF(AND(B790='Dropdown Answer Key'!$B$13,F790="Unknown"),"Unknown SL",IF(AND(B790='Dropdown Answer Key'!$B$14,OR(E790="Lead",E790="U, May have L",E790="COM",E790="")),"Lead",IF(AND(B790='Dropdown Answer Key'!$B$14,OR(F790="Lead",F790="U, May have L",F790="COM",F790="")),"Lead",IF(AND(B790='Dropdown Answer Key'!$B$14,OR(AND(E790="GALV",H790="Y"),AND(E790="GALV",H790="UN"),AND(E790="GALV",H790=""),AND(F790="GALV",H790="Y"),AND(F790="GALV",H790="UN"),AND(F790="GALV",H790=""),AND(F790="GALV",I790="Y"),AND(F790="GALV",I790="UN"),AND(F790="GALV",I790=""))),"GRR",IF(AND(B790='Dropdown Answer Key'!$B$14,OR(E790="Unknown",F790="Unknown")),"Unknown SL","Non Lead")))))))))))</f>
        <v>Non Lead</v>
      </c>
      <c r="T790" s="75" t="str">
        <f>IF(OR(M790="",Q790="",S790="ERROR"),"BLANK",IF((AND(M790='Dropdown Answer Key'!$B$25,OR('Service Line Inventory'!S790="Lead",S790="Unknown SL"))),"Tier 1",IF(AND('Service Line Inventory'!M790='Dropdown Answer Key'!$B$26,OR('Service Line Inventory'!S790="Lead",S790="Unknown SL")),"Tier 2",IF(AND('Service Line Inventory'!M790='Dropdown Answer Key'!$B$27,OR('Service Line Inventory'!S790="Lead",S790="Unknown SL")),"Tier 2",IF('Service Line Inventory'!S790="GRR","Tier 3",IF((AND('Service Line Inventory'!M790='Dropdown Answer Key'!$B$25,'Service Line Inventory'!Q790='Dropdown Answer Key'!$M$25,O790='Dropdown Answer Key'!$G$27,'Service Line Inventory'!P790='Dropdown Answer Key'!$J$27,S790="Non Lead")),"Tier 4",IF((AND('Service Line Inventory'!M790='Dropdown Answer Key'!$B$25,'Service Line Inventory'!Q790='Dropdown Answer Key'!$M$25,O790='Dropdown Answer Key'!$G$27,S790="Non Lead")),"Tier 4",IF((AND('Service Line Inventory'!M790='Dropdown Answer Key'!$B$25,'Service Line Inventory'!Q790='Dropdown Answer Key'!$M$25,'Service Line Inventory'!P790='Dropdown Answer Key'!$J$27,S790="Non Lead")),"Tier 4","Tier 5"))))))))</f>
        <v>BLANK</v>
      </c>
      <c r="U790" s="101" t="str">
        <f t="shared" si="49"/>
        <v>NO</v>
      </c>
      <c r="V790" s="75" t="str">
        <f t="shared" si="50"/>
        <v>NO</v>
      </c>
      <c r="W790" s="75" t="str">
        <f t="shared" si="51"/>
        <v>NO</v>
      </c>
      <c r="X790" s="107"/>
      <c r="Y790" s="76"/>
      <c r="Z790" s="77"/>
    </row>
    <row r="791" spans="1:26" x14ac:dyDescent="0.3">
      <c r="A791" s="47">
        <v>1230</v>
      </c>
      <c r="B791" s="73" t="s">
        <v>76</v>
      </c>
      <c r="C791" s="125" t="s">
        <v>961</v>
      </c>
      <c r="D791" s="73" t="s">
        <v>73</v>
      </c>
      <c r="E791" s="73" t="s">
        <v>81</v>
      </c>
      <c r="F791" s="73" t="s">
        <v>81</v>
      </c>
      <c r="G791" s="89" t="s">
        <v>986</v>
      </c>
      <c r="H791" s="94" t="s">
        <v>73</v>
      </c>
      <c r="I791" s="82" t="s">
        <v>72</v>
      </c>
      <c r="J791" s="74" t="s">
        <v>989</v>
      </c>
      <c r="K791" s="74" t="s">
        <v>989</v>
      </c>
      <c r="L791" s="94" t="str">
        <f t="shared" si="48"/>
        <v>Non Lead</v>
      </c>
      <c r="M791" s="110"/>
      <c r="N791" s="82"/>
      <c r="O791" s="82"/>
      <c r="P791" s="82"/>
      <c r="Q791" s="81"/>
      <c r="R791" s="82"/>
      <c r="S791" s="113" t="str">
        <f>IF(OR(B791="",$C$3="",$G$3=""),"ERROR",IF(AND(B791='Dropdown Answer Key'!$B$12,OR(E791="Lead",E791="U, May have L",E791="COM",E791="")),"Lead",IF(AND(B791='Dropdown Answer Key'!$B$12,OR(AND(E791="GALV",H791="Y"),AND(E791="GALV",H791="UN"),AND(E791="GALV",H791=""))),"GRR",IF(AND(B791='Dropdown Answer Key'!$B$12,E791="Unknown"),"Unknown SL",IF(AND(B791='Dropdown Answer Key'!$B$13,OR(F791="Lead",F791="U, May have L",F791="COM",F791="")),"Lead",IF(AND(B791='Dropdown Answer Key'!$B$13,OR(AND(F791="GALV",H791="Y"),AND(F791="GALV",H791="UN"),AND(F791="GALV",H791=""))),"GRR",IF(AND(B791='Dropdown Answer Key'!$B$13,F791="Unknown"),"Unknown SL",IF(AND(B791='Dropdown Answer Key'!$B$14,OR(E791="Lead",E791="U, May have L",E791="COM",E791="")),"Lead",IF(AND(B791='Dropdown Answer Key'!$B$14,OR(F791="Lead",F791="U, May have L",F791="COM",F791="")),"Lead",IF(AND(B791='Dropdown Answer Key'!$B$14,OR(AND(E791="GALV",H791="Y"),AND(E791="GALV",H791="UN"),AND(E791="GALV",H791=""),AND(F791="GALV",H791="Y"),AND(F791="GALV",H791="UN"),AND(F791="GALV",H791=""),AND(F791="GALV",I791="Y"),AND(F791="GALV",I791="UN"),AND(F791="GALV",I791=""))),"GRR",IF(AND(B791='Dropdown Answer Key'!$B$14,OR(E791="Unknown",F791="Unknown")),"Unknown SL","Non Lead")))))))))))</f>
        <v>Non Lead</v>
      </c>
      <c r="T791" s="114" t="str">
        <f>IF(OR(M791="",Q791="",S791="ERROR"),"BLANK",IF((AND(M791='Dropdown Answer Key'!$B$25,OR('Service Line Inventory'!S791="Lead",S791="Unknown SL"))),"Tier 1",IF(AND('Service Line Inventory'!M791='Dropdown Answer Key'!$B$26,OR('Service Line Inventory'!S791="Lead",S791="Unknown SL")),"Tier 2",IF(AND('Service Line Inventory'!M791='Dropdown Answer Key'!$B$27,OR('Service Line Inventory'!S791="Lead",S791="Unknown SL")),"Tier 2",IF('Service Line Inventory'!S791="GRR","Tier 3",IF((AND('Service Line Inventory'!M791='Dropdown Answer Key'!$B$25,'Service Line Inventory'!Q791='Dropdown Answer Key'!$M$25,O791='Dropdown Answer Key'!$G$27,'Service Line Inventory'!P791='Dropdown Answer Key'!$J$27,S791="Non Lead")),"Tier 4",IF((AND('Service Line Inventory'!M791='Dropdown Answer Key'!$B$25,'Service Line Inventory'!Q791='Dropdown Answer Key'!$M$25,O791='Dropdown Answer Key'!$G$27,S791="Non Lead")),"Tier 4",IF((AND('Service Line Inventory'!M791='Dropdown Answer Key'!$B$25,'Service Line Inventory'!Q791='Dropdown Answer Key'!$M$25,'Service Line Inventory'!P791='Dropdown Answer Key'!$J$27,S791="Non Lead")),"Tier 4","Tier 5"))))))))</f>
        <v>BLANK</v>
      </c>
      <c r="U791" s="115" t="str">
        <f t="shared" si="49"/>
        <v>NO</v>
      </c>
      <c r="V791" s="114" t="str">
        <f t="shared" si="50"/>
        <v>NO</v>
      </c>
      <c r="W791" s="114" t="str">
        <f t="shared" si="51"/>
        <v>NO</v>
      </c>
      <c r="X791" s="108"/>
      <c r="Y791" s="97"/>
      <c r="Z791" s="77"/>
    </row>
    <row r="792" spans="1:26" x14ac:dyDescent="0.3">
      <c r="A792" s="47">
        <v>1240</v>
      </c>
      <c r="B792" s="73" t="s">
        <v>76</v>
      </c>
      <c r="C792" s="125" t="s">
        <v>962</v>
      </c>
      <c r="D792" s="73" t="s">
        <v>73</v>
      </c>
      <c r="E792" s="73" t="s">
        <v>81</v>
      </c>
      <c r="F792" s="73" t="s">
        <v>81</v>
      </c>
      <c r="G792" s="89" t="s">
        <v>986</v>
      </c>
      <c r="H792" s="94" t="s">
        <v>73</v>
      </c>
      <c r="I792" s="82" t="s">
        <v>72</v>
      </c>
      <c r="J792" s="74" t="s">
        <v>989</v>
      </c>
      <c r="K792" s="74" t="s">
        <v>989</v>
      </c>
      <c r="L792" s="93" t="str">
        <f t="shared" si="48"/>
        <v>Non Lead</v>
      </c>
      <c r="M792" s="109"/>
      <c r="N792" s="73"/>
      <c r="O792" s="73"/>
      <c r="P792" s="73"/>
      <c r="Q792" s="72"/>
      <c r="R792" s="73"/>
      <c r="S792" s="98" t="str">
        <f>IF(OR(B792="",$C$3="",$G$3=""),"ERROR",IF(AND(B792='Dropdown Answer Key'!$B$12,OR(E792="Lead",E792="U, May have L",E792="COM",E792="")),"Lead",IF(AND(B792='Dropdown Answer Key'!$B$12,OR(AND(E792="GALV",H792="Y"),AND(E792="GALV",H792="UN"),AND(E792="GALV",H792=""))),"GRR",IF(AND(B792='Dropdown Answer Key'!$B$12,E792="Unknown"),"Unknown SL",IF(AND(B792='Dropdown Answer Key'!$B$13,OR(F792="Lead",F792="U, May have L",F792="COM",F792="")),"Lead",IF(AND(B792='Dropdown Answer Key'!$B$13,OR(AND(F792="GALV",H792="Y"),AND(F792="GALV",H792="UN"),AND(F792="GALV",H792=""))),"GRR",IF(AND(B792='Dropdown Answer Key'!$B$13,F792="Unknown"),"Unknown SL",IF(AND(B792='Dropdown Answer Key'!$B$14,OR(E792="Lead",E792="U, May have L",E792="COM",E792="")),"Lead",IF(AND(B792='Dropdown Answer Key'!$B$14,OR(F792="Lead",F792="U, May have L",F792="COM",F792="")),"Lead",IF(AND(B792='Dropdown Answer Key'!$B$14,OR(AND(E792="GALV",H792="Y"),AND(E792="GALV",H792="UN"),AND(E792="GALV",H792=""),AND(F792="GALV",H792="Y"),AND(F792="GALV",H792="UN"),AND(F792="GALV",H792=""),AND(F792="GALV",I792="Y"),AND(F792="GALV",I792="UN"),AND(F792="GALV",I792=""))),"GRR",IF(AND(B792='Dropdown Answer Key'!$B$14,OR(E792="Unknown",F792="Unknown")),"Unknown SL","Non Lead")))))))))))</f>
        <v>Non Lead</v>
      </c>
      <c r="T792" s="75" t="str">
        <f>IF(OR(M792="",Q792="",S792="ERROR"),"BLANK",IF((AND(M792='Dropdown Answer Key'!$B$25,OR('Service Line Inventory'!S792="Lead",S792="Unknown SL"))),"Tier 1",IF(AND('Service Line Inventory'!M792='Dropdown Answer Key'!$B$26,OR('Service Line Inventory'!S792="Lead",S792="Unknown SL")),"Tier 2",IF(AND('Service Line Inventory'!M792='Dropdown Answer Key'!$B$27,OR('Service Line Inventory'!S792="Lead",S792="Unknown SL")),"Tier 2",IF('Service Line Inventory'!S792="GRR","Tier 3",IF((AND('Service Line Inventory'!M792='Dropdown Answer Key'!$B$25,'Service Line Inventory'!Q792='Dropdown Answer Key'!$M$25,O792='Dropdown Answer Key'!$G$27,'Service Line Inventory'!P792='Dropdown Answer Key'!$J$27,S792="Non Lead")),"Tier 4",IF((AND('Service Line Inventory'!M792='Dropdown Answer Key'!$B$25,'Service Line Inventory'!Q792='Dropdown Answer Key'!$M$25,O792='Dropdown Answer Key'!$G$27,S792="Non Lead")),"Tier 4",IF((AND('Service Line Inventory'!M792='Dropdown Answer Key'!$B$25,'Service Line Inventory'!Q792='Dropdown Answer Key'!$M$25,'Service Line Inventory'!P792='Dropdown Answer Key'!$J$27,S792="Non Lead")),"Tier 4","Tier 5"))))))))</f>
        <v>BLANK</v>
      </c>
      <c r="U792" s="101" t="str">
        <f t="shared" si="49"/>
        <v>NO</v>
      </c>
      <c r="V792" s="75" t="str">
        <f t="shared" si="50"/>
        <v>NO</v>
      </c>
      <c r="W792" s="75" t="str">
        <f t="shared" si="51"/>
        <v>NO</v>
      </c>
      <c r="X792" s="107"/>
      <c r="Y792" s="76"/>
      <c r="Z792" s="77"/>
    </row>
    <row r="793" spans="1:26" x14ac:dyDescent="0.3">
      <c r="A793" s="47">
        <v>1245</v>
      </c>
      <c r="B793" s="73" t="s">
        <v>76</v>
      </c>
      <c r="C793" s="125" t="s">
        <v>963</v>
      </c>
      <c r="D793" s="73" t="s">
        <v>73</v>
      </c>
      <c r="E793" s="73" t="s">
        <v>81</v>
      </c>
      <c r="F793" s="73" t="s">
        <v>81</v>
      </c>
      <c r="G793" s="89" t="s">
        <v>986</v>
      </c>
      <c r="H793" s="94" t="s">
        <v>73</v>
      </c>
      <c r="I793" s="82" t="s">
        <v>72</v>
      </c>
      <c r="J793" s="74" t="s">
        <v>989</v>
      </c>
      <c r="K793" s="74" t="s">
        <v>989</v>
      </c>
      <c r="L793" s="94" t="str">
        <f t="shared" si="48"/>
        <v>Non Lead</v>
      </c>
      <c r="M793" s="110"/>
      <c r="N793" s="82"/>
      <c r="O793" s="82"/>
      <c r="P793" s="82"/>
      <c r="Q793" s="81"/>
      <c r="R793" s="82"/>
      <c r="S793" s="113" t="str">
        <f>IF(OR(B793="",$C$3="",$G$3=""),"ERROR",IF(AND(B793='Dropdown Answer Key'!$B$12,OR(E793="Lead",E793="U, May have L",E793="COM",E793="")),"Lead",IF(AND(B793='Dropdown Answer Key'!$B$12,OR(AND(E793="GALV",H793="Y"),AND(E793="GALV",H793="UN"),AND(E793="GALV",H793=""))),"GRR",IF(AND(B793='Dropdown Answer Key'!$B$12,E793="Unknown"),"Unknown SL",IF(AND(B793='Dropdown Answer Key'!$B$13,OR(F793="Lead",F793="U, May have L",F793="COM",F793="")),"Lead",IF(AND(B793='Dropdown Answer Key'!$B$13,OR(AND(F793="GALV",H793="Y"),AND(F793="GALV",H793="UN"),AND(F793="GALV",H793=""))),"GRR",IF(AND(B793='Dropdown Answer Key'!$B$13,F793="Unknown"),"Unknown SL",IF(AND(B793='Dropdown Answer Key'!$B$14,OR(E793="Lead",E793="U, May have L",E793="COM",E793="")),"Lead",IF(AND(B793='Dropdown Answer Key'!$B$14,OR(F793="Lead",F793="U, May have L",F793="COM",F793="")),"Lead",IF(AND(B793='Dropdown Answer Key'!$B$14,OR(AND(E793="GALV",H793="Y"),AND(E793="GALV",H793="UN"),AND(E793="GALV",H793=""),AND(F793="GALV",H793="Y"),AND(F793="GALV",H793="UN"),AND(F793="GALV",H793=""),AND(F793="GALV",I793="Y"),AND(F793="GALV",I793="UN"),AND(F793="GALV",I793=""))),"GRR",IF(AND(B793='Dropdown Answer Key'!$B$14,OR(E793="Unknown",F793="Unknown")),"Unknown SL","Non Lead")))))))))))</f>
        <v>Non Lead</v>
      </c>
      <c r="T793" s="114" t="str">
        <f>IF(OR(M793="",Q793="",S793="ERROR"),"BLANK",IF((AND(M793='Dropdown Answer Key'!$B$25,OR('Service Line Inventory'!S793="Lead",S793="Unknown SL"))),"Tier 1",IF(AND('Service Line Inventory'!M793='Dropdown Answer Key'!$B$26,OR('Service Line Inventory'!S793="Lead",S793="Unknown SL")),"Tier 2",IF(AND('Service Line Inventory'!M793='Dropdown Answer Key'!$B$27,OR('Service Line Inventory'!S793="Lead",S793="Unknown SL")),"Tier 2",IF('Service Line Inventory'!S793="GRR","Tier 3",IF((AND('Service Line Inventory'!M793='Dropdown Answer Key'!$B$25,'Service Line Inventory'!Q793='Dropdown Answer Key'!$M$25,O793='Dropdown Answer Key'!$G$27,'Service Line Inventory'!P793='Dropdown Answer Key'!$J$27,S793="Non Lead")),"Tier 4",IF((AND('Service Line Inventory'!M793='Dropdown Answer Key'!$B$25,'Service Line Inventory'!Q793='Dropdown Answer Key'!$M$25,O793='Dropdown Answer Key'!$G$27,S793="Non Lead")),"Tier 4",IF((AND('Service Line Inventory'!M793='Dropdown Answer Key'!$B$25,'Service Line Inventory'!Q793='Dropdown Answer Key'!$M$25,'Service Line Inventory'!P793='Dropdown Answer Key'!$J$27,S793="Non Lead")),"Tier 4","Tier 5"))))))))</f>
        <v>BLANK</v>
      </c>
      <c r="U793" s="115" t="str">
        <f t="shared" si="49"/>
        <v>NO</v>
      </c>
      <c r="V793" s="114" t="str">
        <f t="shared" si="50"/>
        <v>NO</v>
      </c>
      <c r="W793" s="114" t="str">
        <f t="shared" si="51"/>
        <v>NO</v>
      </c>
      <c r="X793" s="108"/>
      <c r="Y793" s="97"/>
      <c r="Z793" s="77"/>
    </row>
    <row r="794" spans="1:26" x14ac:dyDescent="0.3">
      <c r="A794" s="47">
        <v>1250</v>
      </c>
      <c r="B794" s="73" t="s">
        <v>76</v>
      </c>
      <c r="C794" s="125" t="s">
        <v>964</v>
      </c>
      <c r="D794" s="73" t="s">
        <v>73</v>
      </c>
      <c r="E794" s="73" t="s">
        <v>81</v>
      </c>
      <c r="F794" s="73" t="s">
        <v>81</v>
      </c>
      <c r="G794" s="89" t="s">
        <v>986</v>
      </c>
      <c r="H794" s="94" t="s">
        <v>73</v>
      </c>
      <c r="I794" s="82" t="s">
        <v>72</v>
      </c>
      <c r="J794" s="74" t="s">
        <v>989</v>
      </c>
      <c r="K794" s="74" t="s">
        <v>989</v>
      </c>
      <c r="L794" s="93" t="str">
        <f t="shared" si="48"/>
        <v>Non Lead</v>
      </c>
      <c r="M794" s="109"/>
      <c r="N794" s="73"/>
      <c r="O794" s="73"/>
      <c r="P794" s="73"/>
      <c r="Q794" s="72"/>
      <c r="R794" s="73"/>
      <c r="S794" s="98" t="str">
        <f>IF(OR(B794="",$C$3="",$G$3=""),"ERROR",IF(AND(B794='Dropdown Answer Key'!$B$12,OR(E794="Lead",E794="U, May have L",E794="COM",E794="")),"Lead",IF(AND(B794='Dropdown Answer Key'!$B$12,OR(AND(E794="GALV",H794="Y"),AND(E794="GALV",H794="UN"),AND(E794="GALV",H794=""))),"GRR",IF(AND(B794='Dropdown Answer Key'!$B$12,E794="Unknown"),"Unknown SL",IF(AND(B794='Dropdown Answer Key'!$B$13,OR(F794="Lead",F794="U, May have L",F794="COM",F794="")),"Lead",IF(AND(B794='Dropdown Answer Key'!$B$13,OR(AND(F794="GALV",H794="Y"),AND(F794="GALV",H794="UN"),AND(F794="GALV",H794=""))),"GRR",IF(AND(B794='Dropdown Answer Key'!$B$13,F794="Unknown"),"Unknown SL",IF(AND(B794='Dropdown Answer Key'!$B$14,OR(E794="Lead",E794="U, May have L",E794="COM",E794="")),"Lead",IF(AND(B794='Dropdown Answer Key'!$B$14,OR(F794="Lead",F794="U, May have L",F794="COM",F794="")),"Lead",IF(AND(B794='Dropdown Answer Key'!$B$14,OR(AND(E794="GALV",H794="Y"),AND(E794="GALV",H794="UN"),AND(E794="GALV",H794=""),AND(F794="GALV",H794="Y"),AND(F794="GALV",H794="UN"),AND(F794="GALV",H794=""),AND(F794="GALV",I794="Y"),AND(F794="GALV",I794="UN"),AND(F794="GALV",I794=""))),"GRR",IF(AND(B794='Dropdown Answer Key'!$B$14,OR(E794="Unknown",F794="Unknown")),"Unknown SL","Non Lead")))))))))))</f>
        <v>Non Lead</v>
      </c>
      <c r="T794" s="75" t="str">
        <f>IF(OR(M794="",Q794="",S794="ERROR"),"BLANK",IF((AND(M794='Dropdown Answer Key'!$B$25,OR('Service Line Inventory'!S794="Lead",S794="Unknown SL"))),"Tier 1",IF(AND('Service Line Inventory'!M794='Dropdown Answer Key'!$B$26,OR('Service Line Inventory'!S794="Lead",S794="Unknown SL")),"Tier 2",IF(AND('Service Line Inventory'!M794='Dropdown Answer Key'!$B$27,OR('Service Line Inventory'!S794="Lead",S794="Unknown SL")),"Tier 2",IF('Service Line Inventory'!S794="GRR","Tier 3",IF((AND('Service Line Inventory'!M794='Dropdown Answer Key'!$B$25,'Service Line Inventory'!Q794='Dropdown Answer Key'!$M$25,O794='Dropdown Answer Key'!$G$27,'Service Line Inventory'!P794='Dropdown Answer Key'!$J$27,S794="Non Lead")),"Tier 4",IF((AND('Service Line Inventory'!M794='Dropdown Answer Key'!$B$25,'Service Line Inventory'!Q794='Dropdown Answer Key'!$M$25,O794='Dropdown Answer Key'!$G$27,S794="Non Lead")),"Tier 4",IF((AND('Service Line Inventory'!M794='Dropdown Answer Key'!$B$25,'Service Line Inventory'!Q794='Dropdown Answer Key'!$M$25,'Service Line Inventory'!P794='Dropdown Answer Key'!$J$27,S794="Non Lead")),"Tier 4","Tier 5"))))))))</f>
        <v>BLANK</v>
      </c>
      <c r="U794" s="101" t="str">
        <f t="shared" si="49"/>
        <v>NO</v>
      </c>
      <c r="V794" s="75" t="str">
        <f t="shared" si="50"/>
        <v>NO</v>
      </c>
      <c r="W794" s="75" t="str">
        <f t="shared" si="51"/>
        <v>NO</v>
      </c>
      <c r="X794" s="107"/>
      <c r="Y794" s="76"/>
      <c r="Z794" s="77"/>
    </row>
    <row r="795" spans="1:26" x14ac:dyDescent="0.3">
      <c r="A795" s="47">
        <v>1260</v>
      </c>
      <c r="B795" s="73" t="s">
        <v>76</v>
      </c>
      <c r="C795" s="125" t="s">
        <v>965</v>
      </c>
      <c r="D795" s="73" t="s">
        <v>73</v>
      </c>
      <c r="E795" s="73" t="s">
        <v>81</v>
      </c>
      <c r="F795" s="73" t="s">
        <v>81</v>
      </c>
      <c r="G795" s="89" t="s">
        <v>986</v>
      </c>
      <c r="H795" s="94" t="s">
        <v>73</v>
      </c>
      <c r="I795" s="82" t="s">
        <v>72</v>
      </c>
      <c r="J795" s="74" t="s">
        <v>989</v>
      </c>
      <c r="K795" s="74" t="s">
        <v>989</v>
      </c>
      <c r="L795" s="94" t="str">
        <f t="shared" si="48"/>
        <v>Non Lead</v>
      </c>
      <c r="M795" s="110"/>
      <c r="N795" s="82"/>
      <c r="O795" s="82"/>
      <c r="P795" s="82"/>
      <c r="Q795" s="81"/>
      <c r="R795" s="82"/>
      <c r="S795" s="113" t="str">
        <f>IF(OR(B795="",$C$3="",$G$3=""),"ERROR",IF(AND(B795='Dropdown Answer Key'!$B$12,OR(E795="Lead",E795="U, May have L",E795="COM",E795="")),"Lead",IF(AND(B795='Dropdown Answer Key'!$B$12,OR(AND(E795="GALV",H795="Y"),AND(E795="GALV",H795="UN"),AND(E795="GALV",H795=""))),"GRR",IF(AND(B795='Dropdown Answer Key'!$B$12,E795="Unknown"),"Unknown SL",IF(AND(B795='Dropdown Answer Key'!$B$13,OR(F795="Lead",F795="U, May have L",F795="COM",F795="")),"Lead",IF(AND(B795='Dropdown Answer Key'!$B$13,OR(AND(F795="GALV",H795="Y"),AND(F795="GALV",H795="UN"),AND(F795="GALV",H795=""))),"GRR",IF(AND(B795='Dropdown Answer Key'!$B$13,F795="Unknown"),"Unknown SL",IF(AND(B795='Dropdown Answer Key'!$B$14,OR(E795="Lead",E795="U, May have L",E795="COM",E795="")),"Lead",IF(AND(B795='Dropdown Answer Key'!$B$14,OR(F795="Lead",F795="U, May have L",F795="COM",F795="")),"Lead",IF(AND(B795='Dropdown Answer Key'!$B$14,OR(AND(E795="GALV",H795="Y"),AND(E795="GALV",H795="UN"),AND(E795="GALV",H795=""),AND(F795="GALV",H795="Y"),AND(F795="GALV",H795="UN"),AND(F795="GALV",H795=""),AND(F795="GALV",I795="Y"),AND(F795="GALV",I795="UN"),AND(F795="GALV",I795=""))),"GRR",IF(AND(B795='Dropdown Answer Key'!$B$14,OR(E795="Unknown",F795="Unknown")),"Unknown SL","Non Lead")))))))))))</f>
        <v>Non Lead</v>
      </c>
      <c r="T795" s="114" t="str">
        <f>IF(OR(M795="",Q795="",S795="ERROR"),"BLANK",IF((AND(M795='Dropdown Answer Key'!$B$25,OR('Service Line Inventory'!S795="Lead",S795="Unknown SL"))),"Tier 1",IF(AND('Service Line Inventory'!M795='Dropdown Answer Key'!$B$26,OR('Service Line Inventory'!S795="Lead",S795="Unknown SL")),"Tier 2",IF(AND('Service Line Inventory'!M795='Dropdown Answer Key'!$B$27,OR('Service Line Inventory'!S795="Lead",S795="Unknown SL")),"Tier 2",IF('Service Line Inventory'!S795="GRR","Tier 3",IF((AND('Service Line Inventory'!M795='Dropdown Answer Key'!$B$25,'Service Line Inventory'!Q795='Dropdown Answer Key'!$M$25,O795='Dropdown Answer Key'!$G$27,'Service Line Inventory'!P795='Dropdown Answer Key'!$J$27,S795="Non Lead")),"Tier 4",IF((AND('Service Line Inventory'!M795='Dropdown Answer Key'!$B$25,'Service Line Inventory'!Q795='Dropdown Answer Key'!$M$25,O795='Dropdown Answer Key'!$G$27,S795="Non Lead")),"Tier 4",IF((AND('Service Line Inventory'!M795='Dropdown Answer Key'!$B$25,'Service Line Inventory'!Q795='Dropdown Answer Key'!$M$25,'Service Line Inventory'!P795='Dropdown Answer Key'!$J$27,S795="Non Lead")),"Tier 4","Tier 5"))))))))</f>
        <v>BLANK</v>
      </c>
      <c r="U795" s="115" t="str">
        <f t="shared" si="49"/>
        <v>NO</v>
      </c>
      <c r="V795" s="114" t="str">
        <f t="shared" si="50"/>
        <v>NO</v>
      </c>
      <c r="W795" s="114" t="str">
        <f t="shared" si="51"/>
        <v>NO</v>
      </c>
      <c r="X795" s="108"/>
      <c r="Y795" s="97"/>
      <c r="Z795" s="77"/>
    </row>
    <row r="796" spans="1:26" x14ac:dyDescent="0.3">
      <c r="A796" s="47">
        <v>1265</v>
      </c>
      <c r="B796" s="73" t="s">
        <v>76</v>
      </c>
      <c r="C796" s="125" t="s">
        <v>966</v>
      </c>
      <c r="D796" s="73" t="s">
        <v>73</v>
      </c>
      <c r="E796" s="73" t="s">
        <v>81</v>
      </c>
      <c r="F796" s="73" t="s">
        <v>81</v>
      </c>
      <c r="G796" s="89" t="s">
        <v>986</v>
      </c>
      <c r="H796" s="94" t="s">
        <v>73</v>
      </c>
      <c r="I796" s="82" t="s">
        <v>72</v>
      </c>
      <c r="J796" s="74" t="s">
        <v>989</v>
      </c>
      <c r="K796" s="74" t="s">
        <v>989</v>
      </c>
      <c r="L796" s="93" t="str">
        <f t="shared" si="48"/>
        <v>Non Lead</v>
      </c>
      <c r="M796" s="109"/>
      <c r="N796" s="73"/>
      <c r="O796" s="73"/>
      <c r="P796" s="73"/>
      <c r="Q796" s="72"/>
      <c r="R796" s="73"/>
      <c r="S796" s="98" t="str">
        <f>IF(OR(B796="",$C$3="",$G$3=""),"ERROR",IF(AND(B796='Dropdown Answer Key'!$B$12,OR(E796="Lead",E796="U, May have L",E796="COM",E796="")),"Lead",IF(AND(B796='Dropdown Answer Key'!$B$12,OR(AND(E796="GALV",H796="Y"),AND(E796="GALV",H796="UN"),AND(E796="GALV",H796=""))),"GRR",IF(AND(B796='Dropdown Answer Key'!$B$12,E796="Unknown"),"Unknown SL",IF(AND(B796='Dropdown Answer Key'!$B$13,OR(F796="Lead",F796="U, May have L",F796="COM",F796="")),"Lead",IF(AND(B796='Dropdown Answer Key'!$B$13,OR(AND(F796="GALV",H796="Y"),AND(F796="GALV",H796="UN"),AND(F796="GALV",H796=""))),"GRR",IF(AND(B796='Dropdown Answer Key'!$B$13,F796="Unknown"),"Unknown SL",IF(AND(B796='Dropdown Answer Key'!$B$14,OR(E796="Lead",E796="U, May have L",E796="COM",E796="")),"Lead",IF(AND(B796='Dropdown Answer Key'!$B$14,OR(F796="Lead",F796="U, May have L",F796="COM",F796="")),"Lead",IF(AND(B796='Dropdown Answer Key'!$B$14,OR(AND(E796="GALV",H796="Y"),AND(E796="GALV",H796="UN"),AND(E796="GALV",H796=""),AND(F796="GALV",H796="Y"),AND(F796="GALV",H796="UN"),AND(F796="GALV",H796=""),AND(F796="GALV",I796="Y"),AND(F796="GALV",I796="UN"),AND(F796="GALV",I796=""))),"GRR",IF(AND(B796='Dropdown Answer Key'!$B$14,OR(E796="Unknown",F796="Unknown")),"Unknown SL","Non Lead")))))))))))</f>
        <v>Non Lead</v>
      </c>
      <c r="T796" s="75" t="str">
        <f>IF(OR(M796="",Q796="",S796="ERROR"),"BLANK",IF((AND(M796='Dropdown Answer Key'!$B$25,OR('Service Line Inventory'!S796="Lead",S796="Unknown SL"))),"Tier 1",IF(AND('Service Line Inventory'!M796='Dropdown Answer Key'!$B$26,OR('Service Line Inventory'!S796="Lead",S796="Unknown SL")),"Tier 2",IF(AND('Service Line Inventory'!M796='Dropdown Answer Key'!$B$27,OR('Service Line Inventory'!S796="Lead",S796="Unknown SL")),"Tier 2",IF('Service Line Inventory'!S796="GRR","Tier 3",IF((AND('Service Line Inventory'!M796='Dropdown Answer Key'!$B$25,'Service Line Inventory'!Q796='Dropdown Answer Key'!$M$25,O796='Dropdown Answer Key'!$G$27,'Service Line Inventory'!P796='Dropdown Answer Key'!$J$27,S796="Non Lead")),"Tier 4",IF((AND('Service Line Inventory'!M796='Dropdown Answer Key'!$B$25,'Service Line Inventory'!Q796='Dropdown Answer Key'!$M$25,O796='Dropdown Answer Key'!$G$27,S796="Non Lead")),"Tier 4",IF((AND('Service Line Inventory'!M796='Dropdown Answer Key'!$B$25,'Service Line Inventory'!Q796='Dropdown Answer Key'!$M$25,'Service Line Inventory'!P796='Dropdown Answer Key'!$J$27,S796="Non Lead")),"Tier 4","Tier 5"))))))))</f>
        <v>BLANK</v>
      </c>
      <c r="U796" s="101" t="str">
        <f t="shared" si="49"/>
        <v>NO</v>
      </c>
      <c r="V796" s="75" t="str">
        <f t="shared" si="50"/>
        <v>NO</v>
      </c>
      <c r="W796" s="75" t="str">
        <f t="shared" si="51"/>
        <v>NO</v>
      </c>
      <c r="X796" s="107"/>
      <c r="Y796" s="76"/>
      <c r="Z796" s="77"/>
    </row>
    <row r="797" spans="1:26" x14ac:dyDescent="0.3">
      <c r="A797" s="47">
        <v>1268</v>
      </c>
      <c r="B797" s="73" t="s">
        <v>76</v>
      </c>
      <c r="C797" s="125" t="s">
        <v>967</v>
      </c>
      <c r="D797" s="73" t="s">
        <v>73</v>
      </c>
      <c r="E797" s="73" t="s">
        <v>81</v>
      </c>
      <c r="F797" s="73" t="s">
        <v>81</v>
      </c>
      <c r="G797" s="89" t="s">
        <v>986</v>
      </c>
      <c r="H797" s="94" t="s">
        <v>73</v>
      </c>
      <c r="I797" s="82" t="s">
        <v>72</v>
      </c>
      <c r="J797" s="74" t="s">
        <v>989</v>
      </c>
      <c r="K797" s="74" t="s">
        <v>989</v>
      </c>
      <c r="L797" s="94" t="str">
        <f t="shared" si="48"/>
        <v>Non Lead</v>
      </c>
      <c r="M797" s="110"/>
      <c r="N797" s="82"/>
      <c r="O797" s="82"/>
      <c r="P797" s="82"/>
      <c r="Q797" s="81"/>
      <c r="R797" s="82"/>
      <c r="S797" s="113" t="str">
        <f>IF(OR(B797="",$C$3="",$G$3=""),"ERROR",IF(AND(B797='Dropdown Answer Key'!$B$12,OR(E797="Lead",E797="U, May have L",E797="COM",E797="")),"Lead",IF(AND(B797='Dropdown Answer Key'!$B$12,OR(AND(E797="GALV",H797="Y"),AND(E797="GALV",H797="UN"),AND(E797="GALV",H797=""))),"GRR",IF(AND(B797='Dropdown Answer Key'!$B$12,E797="Unknown"),"Unknown SL",IF(AND(B797='Dropdown Answer Key'!$B$13,OR(F797="Lead",F797="U, May have L",F797="COM",F797="")),"Lead",IF(AND(B797='Dropdown Answer Key'!$B$13,OR(AND(F797="GALV",H797="Y"),AND(F797="GALV",H797="UN"),AND(F797="GALV",H797=""))),"GRR",IF(AND(B797='Dropdown Answer Key'!$B$13,F797="Unknown"),"Unknown SL",IF(AND(B797='Dropdown Answer Key'!$B$14,OR(E797="Lead",E797="U, May have L",E797="COM",E797="")),"Lead",IF(AND(B797='Dropdown Answer Key'!$B$14,OR(F797="Lead",F797="U, May have L",F797="COM",F797="")),"Lead",IF(AND(B797='Dropdown Answer Key'!$B$14,OR(AND(E797="GALV",H797="Y"),AND(E797="GALV",H797="UN"),AND(E797="GALV",H797=""),AND(F797="GALV",H797="Y"),AND(F797="GALV",H797="UN"),AND(F797="GALV",H797=""),AND(F797="GALV",I797="Y"),AND(F797="GALV",I797="UN"),AND(F797="GALV",I797=""))),"GRR",IF(AND(B797='Dropdown Answer Key'!$B$14,OR(E797="Unknown",F797="Unknown")),"Unknown SL","Non Lead")))))))))))</f>
        <v>Non Lead</v>
      </c>
      <c r="T797" s="114" t="str">
        <f>IF(OR(M797="",Q797="",S797="ERROR"),"BLANK",IF((AND(M797='Dropdown Answer Key'!$B$25,OR('Service Line Inventory'!S797="Lead",S797="Unknown SL"))),"Tier 1",IF(AND('Service Line Inventory'!M797='Dropdown Answer Key'!$B$26,OR('Service Line Inventory'!S797="Lead",S797="Unknown SL")),"Tier 2",IF(AND('Service Line Inventory'!M797='Dropdown Answer Key'!$B$27,OR('Service Line Inventory'!S797="Lead",S797="Unknown SL")),"Tier 2",IF('Service Line Inventory'!S797="GRR","Tier 3",IF((AND('Service Line Inventory'!M797='Dropdown Answer Key'!$B$25,'Service Line Inventory'!Q797='Dropdown Answer Key'!$M$25,O797='Dropdown Answer Key'!$G$27,'Service Line Inventory'!P797='Dropdown Answer Key'!$J$27,S797="Non Lead")),"Tier 4",IF((AND('Service Line Inventory'!M797='Dropdown Answer Key'!$B$25,'Service Line Inventory'!Q797='Dropdown Answer Key'!$M$25,O797='Dropdown Answer Key'!$G$27,S797="Non Lead")),"Tier 4",IF((AND('Service Line Inventory'!M797='Dropdown Answer Key'!$B$25,'Service Line Inventory'!Q797='Dropdown Answer Key'!$M$25,'Service Line Inventory'!P797='Dropdown Answer Key'!$J$27,S797="Non Lead")),"Tier 4","Tier 5"))))))))</f>
        <v>BLANK</v>
      </c>
      <c r="U797" s="115" t="str">
        <f t="shared" si="49"/>
        <v>NO</v>
      </c>
      <c r="V797" s="114" t="str">
        <f t="shared" si="50"/>
        <v>NO</v>
      </c>
      <c r="W797" s="114" t="str">
        <f t="shared" si="51"/>
        <v>NO</v>
      </c>
      <c r="X797" s="108"/>
      <c r="Y797" s="97"/>
      <c r="Z797" s="77"/>
    </row>
    <row r="798" spans="1:26" x14ac:dyDescent="0.3">
      <c r="A798" s="47">
        <v>1270</v>
      </c>
      <c r="B798" s="73" t="s">
        <v>76</v>
      </c>
      <c r="C798" s="125" t="s">
        <v>968</v>
      </c>
      <c r="D798" s="73" t="s">
        <v>73</v>
      </c>
      <c r="E798" s="73" t="s">
        <v>81</v>
      </c>
      <c r="F798" s="73" t="s">
        <v>81</v>
      </c>
      <c r="G798" s="89" t="s">
        <v>986</v>
      </c>
      <c r="H798" s="94" t="s">
        <v>73</v>
      </c>
      <c r="I798" s="82" t="s">
        <v>72</v>
      </c>
      <c r="J798" s="74" t="s">
        <v>989</v>
      </c>
      <c r="K798" s="74" t="s">
        <v>989</v>
      </c>
      <c r="L798" s="93" t="str">
        <f t="shared" si="48"/>
        <v>Non Lead</v>
      </c>
      <c r="M798" s="109"/>
      <c r="N798" s="73"/>
      <c r="O798" s="73"/>
      <c r="P798" s="73"/>
      <c r="Q798" s="72"/>
      <c r="R798" s="73"/>
      <c r="S798" s="98" t="str">
        <f>IF(OR(B798="",$C$3="",$G$3=""),"ERROR",IF(AND(B798='Dropdown Answer Key'!$B$12,OR(E798="Lead",E798="U, May have L",E798="COM",E798="")),"Lead",IF(AND(B798='Dropdown Answer Key'!$B$12,OR(AND(E798="GALV",H798="Y"),AND(E798="GALV",H798="UN"),AND(E798="GALV",H798=""))),"GRR",IF(AND(B798='Dropdown Answer Key'!$B$12,E798="Unknown"),"Unknown SL",IF(AND(B798='Dropdown Answer Key'!$B$13,OR(F798="Lead",F798="U, May have L",F798="COM",F798="")),"Lead",IF(AND(B798='Dropdown Answer Key'!$B$13,OR(AND(F798="GALV",H798="Y"),AND(F798="GALV",H798="UN"),AND(F798="GALV",H798=""))),"GRR",IF(AND(B798='Dropdown Answer Key'!$B$13,F798="Unknown"),"Unknown SL",IF(AND(B798='Dropdown Answer Key'!$B$14,OR(E798="Lead",E798="U, May have L",E798="COM",E798="")),"Lead",IF(AND(B798='Dropdown Answer Key'!$B$14,OR(F798="Lead",F798="U, May have L",F798="COM",F798="")),"Lead",IF(AND(B798='Dropdown Answer Key'!$B$14,OR(AND(E798="GALV",H798="Y"),AND(E798="GALV",H798="UN"),AND(E798="GALV",H798=""),AND(F798="GALV",H798="Y"),AND(F798="GALV",H798="UN"),AND(F798="GALV",H798=""),AND(F798="GALV",I798="Y"),AND(F798="GALV",I798="UN"),AND(F798="GALV",I798=""))),"GRR",IF(AND(B798='Dropdown Answer Key'!$B$14,OR(E798="Unknown",F798="Unknown")),"Unknown SL","Non Lead")))))))))))</f>
        <v>Non Lead</v>
      </c>
      <c r="T798" s="75" t="str">
        <f>IF(OR(M798="",Q798="",S798="ERROR"),"BLANK",IF((AND(M798='Dropdown Answer Key'!$B$25,OR('Service Line Inventory'!S798="Lead",S798="Unknown SL"))),"Tier 1",IF(AND('Service Line Inventory'!M798='Dropdown Answer Key'!$B$26,OR('Service Line Inventory'!S798="Lead",S798="Unknown SL")),"Tier 2",IF(AND('Service Line Inventory'!M798='Dropdown Answer Key'!$B$27,OR('Service Line Inventory'!S798="Lead",S798="Unknown SL")),"Tier 2",IF('Service Line Inventory'!S798="GRR","Tier 3",IF((AND('Service Line Inventory'!M798='Dropdown Answer Key'!$B$25,'Service Line Inventory'!Q798='Dropdown Answer Key'!$M$25,O798='Dropdown Answer Key'!$G$27,'Service Line Inventory'!P798='Dropdown Answer Key'!$J$27,S798="Non Lead")),"Tier 4",IF((AND('Service Line Inventory'!M798='Dropdown Answer Key'!$B$25,'Service Line Inventory'!Q798='Dropdown Answer Key'!$M$25,O798='Dropdown Answer Key'!$G$27,S798="Non Lead")),"Tier 4",IF((AND('Service Line Inventory'!M798='Dropdown Answer Key'!$B$25,'Service Line Inventory'!Q798='Dropdown Answer Key'!$M$25,'Service Line Inventory'!P798='Dropdown Answer Key'!$J$27,S798="Non Lead")),"Tier 4","Tier 5"))))))))</f>
        <v>BLANK</v>
      </c>
      <c r="U798" s="101" t="str">
        <f t="shared" si="49"/>
        <v>NO</v>
      </c>
      <c r="V798" s="75" t="str">
        <f t="shared" si="50"/>
        <v>NO</v>
      </c>
      <c r="W798" s="75" t="str">
        <f t="shared" si="51"/>
        <v>NO</v>
      </c>
      <c r="X798" s="107"/>
      <c r="Y798" s="76"/>
      <c r="Z798" s="77"/>
    </row>
    <row r="799" spans="1:26" x14ac:dyDescent="0.3">
      <c r="A799" s="47">
        <v>1275</v>
      </c>
      <c r="B799" s="73" t="s">
        <v>76</v>
      </c>
      <c r="C799" s="125" t="s">
        <v>969</v>
      </c>
      <c r="D799" s="73" t="s">
        <v>73</v>
      </c>
      <c r="E799" s="73" t="s">
        <v>81</v>
      </c>
      <c r="F799" s="73" t="s">
        <v>81</v>
      </c>
      <c r="G799" s="89" t="s">
        <v>986</v>
      </c>
      <c r="H799" s="94" t="s">
        <v>73</v>
      </c>
      <c r="I799" s="82" t="s">
        <v>72</v>
      </c>
      <c r="J799" s="74" t="s">
        <v>989</v>
      </c>
      <c r="K799" s="74" t="s">
        <v>989</v>
      </c>
      <c r="L799" s="94" t="str">
        <f t="shared" si="48"/>
        <v>Non Lead</v>
      </c>
      <c r="M799" s="110"/>
      <c r="N799" s="82"/>
      <c r="O799" s="82"/>
      <c r="P799" s="82"/>
      <c r="Q799" s="81"/>
      <c r="R799" s="82"/>
      <c r="S799" s="113" t="str">
        <f>IF(OR(B799="",$C$3="",$G$3=""),"ERROR",IF(AND(B799='Dropdown Answer Key'!$B$12,OR(E799="Lead",E799="U, May have L",E799="COM",E799="")),"Lead",IF(AND(B799='Dropdown Answer Key'!$B$12,OR(AND(E799="GALV",H799="Y"),AND(E799="GALV",H799="UN"),AND(E799="GALV",H799=""))),"GRR",IF(AND(B799='Dropdown Answer Key'!$B$12,E799="Unknown"),"Unknown SL",IF(AND(B799='Dropdown Answer Key'!$B$13,OR(F799="Lead",F799="U, May have L",F799="COM",F799="")),"Lead",IF(AND(B799='Dropdown Answer Key'!$B$13,OR(AND(F799="GALV",H799="Y"),AND(F799="GALV",H799="UN"),AND(F799="GALV",H799=""))),"GRR",IF(AND(B799='Dropdown Answer Key'!$B$13,F799="Unknown"),"Unknown SL",IF(AND(B799='Dropdown Answer Key'!$B$14,OR(E799="Lead",E799="U, May have L",E799="COM",E799="")),"Lead",IF(AND(B799='Dropdown Answer Key'!$B$14,OR(F799="Lead",F799="U, May have L",F799="COM",F799="")),"Lead",IF(AND(B799='Dropdown Answer Key'!$B$14,OR(AND(E799="GALV",H799="Y"),AND(E799="GALV",H799="UN"),AND(E799="GALV",H799=""),AND(F799="GALV",H799="Y"),AND(F799="GALV",H799="UN"),AND(F799="GALV",H799=""),AND(F799="GALV",I799="Y"),AND(F799="GALV",I799="UN"),AND(F799="GALV",I799=""))),"GRR",IF(AND(B799='Dropdown Answer Key'!$B$14,OR(E799="Unknown",F799="Unknown")),"Unknown SL","Non Lead")))))))))))</f>
        <v>Non Lead</v>
      </c>
      <c r="T799" s="114" t="str">
        <f>IF(OR(M799="",Q799="",S799="ERROR"),"BLANK",IF((AND(M799='Dropdown Answer Key'!$B$25,OR('Service Line Inventory'!S799="Lead",S799="Unknown SL"))),"Tier 1",IF(AND('Service Line Inventory'!M799='Dropdown Answer Key'!$B$26,OR('Service Line Inventory'!S799="Lead",S799="Unknown SL")),"Tier 2",IF(AND('Service Line Inventory'!M799='Dropdown Answer Key'!$B$27,OR('Service Line Inventory'!S799="Lead",S799="Unknown SL")),"Tier 2",IF('Service Line Inventory'!S799="GRR","Tier 3",IF((AND('Service Line Inventory'!M799='Dropdown Answer Key'!$B$25,'Service Line Inventory'!Q799='Dropdown Answer Key'!$M$25,O799='Dropdown Answer Key'!$G$27,'Service Line Inventory'!P799='Dropdown Answer Key'!$J$27,S799="Non Lead")),"Tier 4",IF((AND('Service Line Inventory'!M799='Dropdown Answer Key'!$B$25,'Service Line Inventory'!Q799='Dropdown Answer Key'!$M$25,O799='Dropdown Answer Key'!$G$27,S799="Non Lead")),"Tier 4",IF((AND('Service Line Inventory'!M799='Dropdown Answer Key'!$B$25,'Service Line Inventory'!Q799='Dropdown Answer Key'!$M$25,'Service Line Inventory'!P799='Dropdown Answer Key'!$J$27,S799="Non Lead")),"Tier 4","Tier 5"))))))))</f>
        <v>BLANK</v>
      </c>
      <c r="U799" s="115" t="str">
        <f t="shared" si="49"/>
        <v>NO</v>
      </c>
      <c r="V799" s="114" t="str">
        <f t="shared" si="50"/>
        <v>NO</v>
      </c>
      <c r="W799" s="114" t="str">
        <f t="shared" si="51"/>
        <v>NO</v>
      </c>
      <c r="X799" s="108"/>
      <c r="Y799" s="97"/>
      <c r="Z799" s="77"/>
    </row>
    <row r="800" spans="1:26" x14ac:dyDescent="0.3">
      <c r="A800" s="47">
        <v>1280</v>
      </c>
      <c r="B800" s="73" t="s">
        <v>76</v>
      </c>
      <c r="C800" s="125" t="s">
        <v>970</v>
      </c>
      <c r="D800" s="73" t="s">
        <v>73</v>
      </c>
      <c r="E800" s="73" t="s">
        <v>81</v>
      </c>
      <c r="F800" s="73" t="s">
        <v>81</v>
      </c>
      <c r="G800" s="89" t="s">
        <v>986</v>
      </c>
      <c r="H800" s="94" t="s">
        <v>73</v>
      </c>
      <c r="I800" s="82" t="s">
        <v>72</v>
      </c>
      <c r="J800" s="74" t="s">
        <v>989</v>
      </c>
      <c r="K800" s="74" t="s">
        <v>989</v>
      </c>
      <c r="L800" s="93" t="str">
        <f t="shared" si="48"/>
        <v>Non Lead</v>
      </c>
      <c r="M800" s="109"/>
      <c r="N800" s="73"/>
      <c r="O800" s="73"/>
      <c r="P800" s="73"/>
      <c r="Q800" s="72"/>
      <c r="R800" s="73"/>
      <c r="S800" s="98" t="str">
        <f>IF(OR(B800="",$C$3="",$G$3=""),"ERROR",IF(AND(B800='Dropdown Answer Key'!$B$12,OR(E800="Lead",E800="U, May have L",E800="COM",E800="")),"Lead",IF(AND(B800='Dropdown Answer Key'!$B$12,OR(AND(E800="GALV",H800="Y"),AND(E800="GALV",H800="UN"),AND(E800="GALV",H800=""))),"GRR",IF(AND(B800='Dropdown Answer Key'!$B$12,E800="Unknown"),"Unknown SL",IF(AND(B800='Dropdown Answer Key'!$B$13,OR(F800="Lead",F800="U, May have L",F800="COM",F800="")),"Lead",IF(AND(B800='Dropdown Answer Key'!$B$13,OR(AND(F800="GALV",H800="Y"),AND(F800="GALV",H800="UN"),AND(F800="GALV",H800=""))),"GRR",IF(AND(B800='Dropdown Answer Key'!$B$13,F800="Unknown"),"Unknown SL",IF(AND(B800='Dropdown Answer Key'!$B$14,OR(E800="Lead",E800="U, May have L",E800="COM",E800="")),"Lead",IF(AND(B800='Dropdown Answer Key'!$B$14,OR(F800="Lead",F800="U, May have L",F800="COM",F800="")),"Lead",IF(AND(B800='Dropdown Answer Key'!$B$14,OR(AND(E800="GALV",H800="Y"),AND(E800="GALV",H800="UN"),AND(E800="GALV",H800=""),AND(F800="GALV",H800="Y"),AND(F800="GALV",H800="UN"),AND(F800="GALV",H800=""),AND(F800="GALV",I800="Y"),AND(F800="GALV",I800="UN"),AND(F800="GALV",I800=""))),"GRR",IF(AND(B800='Dropdown Answer Key'!$B$14,OR(E800="Unknown",F800="Unknown")),"Unknown SL","Non Lead")))))))))))</f>
        <v>Non Lead</v>
      </c>
      <c r="T800" s="75" t="str">
        <f>IF(OR(M800="",Q800="",S800="ERROR"),"BLANK",IF((AND(M800='Dropdown Answer Key'!$B$25,OR('Service Line Inventory'!S800="Lead",S800="Unknown SL"))),"Tier 1",IF(AND('Service Line Inventory'!M800='Dropdown Answer Key'!$B$26,OR('Service Line Inventory'!S800="Lead",S800="Unknown SL")),"Tier 2",IF(AND('Service Line Inventory'!M800='Dropdown Answer Key'!$B$27,OR('Service Line Inventory'!S800="Lead",S800="Unknown SL")),"Tier 2",IF('Service Line Inventory'!S800="GRR","Tier 3",IF((AND('Service Line Inventory'!M800='Dropdown Answer Key'!$B$25,'Service Line Inventory'!Q800='Dropdown Answer Key'!$M$25,O800='Dropdown Answer Key'!$G$27,'Service Line Inventory'!P800='Dropdown Answer Key'!$J$27,S800="Non Lead")),"Tier 4",IF((AND('Service Line Inventory'!M800='Dropdown Answer Key'!$B$25,'Service Line Inventory'!Q800='Dropdown Answer Key'!$M$25,O800='Dropdown Answer Key'!$G$27,S800="Non Lead")),"Tier 4",IF((AND('Service Line Inventory'!M800='Dropdown Answer Key'!$B$25,'Service Line Inventory'!Q800='Dropdown Answer Key'!$M$25,'Service Line Inventory'!P800='Dropdown Answer Key'!$J$27,S800="Non Lead")),"Tier 4","Tier 5"))))))))</f>
        <v>BLANK</v>
      </c>
      <c r="U800" s="101" t="str">
        <f t="shared" si="49"/>
        <v>NO</v>
      </c>
      <c r="V800" s="75" t="str">
        <f t="shared" si="50"/>
        <v>NO</v>
      </c>
      <c r="W800" s="75" t="str">
        <f t="shared" si="51"/>
        <v>NO</v>
      </c>
      <c r="X800" s="107"/>
      <c r="Y800" s="76"/>
      <c r="Z800" s="77"/>
    </row>
    <row r="801" spans="1:26" x14ac:dyDescent="0.3">
      <c r="A801" s="47">
        <v>1281</v>
      </c>
      <c r="B801" s="73" t="s">
        <v>76</v>
      </c>
      <c r="C801" s="125" t="s">
        <v>971</v>
      </c>
      <c r="D801" s="73" t="s">
        <v>73</v>
      </c>
      <c r="E801" s="73" t="s">
        <v>81</v>
      </c>
      <c r="F801" s="73" t="s">
        <v>81</v>
      </c>
      <c r="G801" s="89" t="s">
        <v>986</v>
      </c>
      <c r="H801" s="94" t="s">
        <v>73</v>
      </c>
      <c r="I801" s="82" t="s">
        <v>72</v>
      </c>
      <c r="J801" s="74" t="s">
        <v>989</v>
      </c>
      <c r="K801" s="74" t="s">
        <v>989</v>
      </c>
      <c r="L801" s="94" t="str">
        <f t="shared" si="48"/>
        <v>Non Lead</v>
      </c>
      <c r="M801" s="110"/>
      <c r="N801" s="82"/>
      <c r="O801" s="82"/>
      <c r="P801" s="82"/>
      <c r="Q801" s="81"/>
      <c r="R801" s="82"/>
      <c r="S801" s="113" t="str">
        <f>IF(OR(B801="",$C$3="",$G$3=""),"ERROR",IF(AND(B801='Dropdown Answer Key'!$B$12,OR(E801="Lead",E801="U, May have L",E801="COM",E801="")),"Lead",IF(AND(B801='Dropdown Answer Key'!$B$12,OR(AND(E801="GALV",H801="Y"),AND(E801="GALV",H801="UN"),AND(E801="GALV",H801=""))),"GRR",IF(AND(B801='Dropdown Answer Key'!$B$12,E801="Unknown"),"Unknown SL",IF(AND(B801='Dropdown Answer Key'!$B$13,OR(F801="Lead",F801="U, May have L",F801="COM",F801="")),"Lead",IF(AND(B801='Dropdown Answer Key'!$B$13,OR(AND(F801="GALV",H801="Y"),AND(F801="GALV",H801="UN"),AND(F801="GALV",H801=""))),"GRR",IF(AND(B801='Dropdown Answer Key'!$B$13,F801="Unknown"),"Unknown SL",IF(AND(B801='Dropdown Answer Key'!$B$14,OR(E801="Lead",E801="U, May have L",E801="COM",E801="")),"Lead",IF(AND(B801='Dropdown Answer Key'!$B$14,OR(F801="Lead",F801="U, May have L",F801="COM",F801="")),"Lead",IF(AND(B801='Dropdown Answer Key'!$B$14,OR(AND(E801="GALV",H801="Y"),AND(E801="GALV",H801="UN"),AND(E801="GALV",H801=""),AND(F801="GALV",H801="Y"),AND(F801="GALV",H801="UN"),AND(F801="GALV",H801=""),AND(F801="GALV",I801="Y"),AND(F801="GALV",I801="UN"),AND(F801="GALV",I801=""))),"GRR",IF(AND(B801='Dropdown Answer Key'!$B$14,OR(E801="Unknown",F801="Unknown")),"Unknown SL","Non Lead")))))))))))</f>
        <v>Non Lead</v>
      </c>
      <c r="T801" s="114" t="str">
        <f>IF(OR(M801="",Q801="",S801="ERROR"),"BLANK",IF((AND(M801='Dropdown Answer Key'!$B$25,OR('Service Line Inventory'!S801="Lead",S801="Unknown SL"))),"Tier 1",IF(AND('Service Line Inventory'!M801='Dropdown Answer Key'!$B$26,OR('Service Line Inventory'!S801="Lead",S801="Unknown SL")),"Tier 2",IF(AND('Service Line Inventory'!M801='Dropdown Answer Key'!$B$27,OR('Service Line Inventory'!S801="Lead",S801="Unknown SL")),"Tier 2",IF('Service Line Inventory'!S801="GRR","Tier 3",IF((AND('Service Line Inventory'!M801='Dropdown Answer Key'!$B$25,'Service Line Inventory'!Q801='Dropdown Answer Key'!$M$25,O801='Dropdown Answer Key'!$G$27,'Service Line Inventory'!P801='Dropdown Answer Key'!$J$27,S801="Non Lead")),"Tier 4",IF((AND('Service Line Inventory'!M801='Dropdown Answer Key'!$B$25,'Service Line Inventory'!Q801='Dropdown Answer Key'!$M$25,O801='Dropdown Answer Key'!$G$27,S801="Non Lead")),"Tier 4",IF((AND('Service Line Inventory'!M801='Dropdown Answer Key'!$B$25,'Service Line Inventory'!Q801='Dropdown Answer Key'!$M$25,'Service Line Inventory'!P801='Dropdown Answer Key'!$J$27,S801="Non Lead")),"Tier 4","Tier 5"))))))))</f>
        <v>BLANK</v>
      </c>
      <c r="U801" s="115" t="str">
        <f t="shared" si="49"/>
        <v>NO</v>
      </c>
      <c r="V801" s="114" t="str">
        <f t="shared" si="50"/>
        <v>NO</v>
      </c>
      <c r="W801" s="114" t="str">
        <f t="shared" si="51"/>
        <v>NO</v>
      </c>
      <c r="X801" s="108"/>
      <c r="Y801" s="97"/>
      <c r="Z801" s="77"/>
    </row>
    <row r="802" spans="1:26" x14ac:dyDescent="0.3">
      <c r="A802" s="47">
        <v>1282</v>
      </c>
      <c r="B802" s="73" t="s">
        <v>76</v>
      </c>
      <c r="C802" s="125" t="s">
        <v>972</v>
      </c>
      <c r="D802" s="73" t="s">
        <v>73</v>
      </c>
      <c r="E802" s="73" t="s">
        <v>81</v>
      </c>
      <c r="F802" s="73" t="s">
        <v>81</v>
      </c>
      <c r="G802" s="89" t="s">
        <v>986</v>
      </c>
      <c r="H802" s="94" t="s">
        <v>73</v>
      </c>
      <c r="I802" s="82" t="s">
        <v>72</v>
      </c>
      <c r="J802" s="74" t="s">
        <v>989</v>
      </c>
      <c r="K802" s="74" t="s">
        <v>989</v>
      </c>
      <c r="L802" s="93" t="str">
        <f t="shared" si="48"/>
        <v>Non Lead</v>
      </c>
      <c r="M802" s="109"/>
      <c r="N802" s="73"/>
      <c r="O802" s="73"/>
      <c r="P802" s="73"/>
      <c r="Q802" s="72"/>
      <c r="R802" s="73"/>
      <c r="S802" s="98" t="str">
        <f>IF(OR(B802="",$C$3="",$G$3=""),"ERROR",IF(AND(B802='Dropdown Answer Key'!$B$12,OR(E802="Lead",E802="U, May have L",E802="COM",E802="")),"Lead",IF(AND(B802='Dropdown Answer Key'!$B$12,OR(AND(E802="GALV",H802="Y"),AND(E802="GALV",H802="UN"),AND(E802="GALV",H802=""))),"GRR",IF(AND(B802='Dropdown Answer Key'!$B$12,E802="Unknown"),"Unknown SL",IF(AND(B802='Dropdown Answer Key'!$B$13,OR(F802="Lead",F802="U, May have L",F802="COM",F802="")),"Lead",IF(AND(B802='Dropdown Answer Key'!$B$13,OR(AND(F802="GALV",H802="Y"),AND(F802="GALV",H802="UN"),AND(F802="GALV",H802=""))),"GRR",IF(AND(B802='Dropdown Answer Key'!$B$13,F802="Unknown"),"Unknown SL",IF(AND(B802='Dropdown Answer Key'!$B$14,OR(E802="Lead",E802="U, May have L",E802="COM",E802="")),"Lead",IF(AND(B802='Dropdown Answer Key'!$B$14,OR(F802="Lead",F802="U, May have L",F802="COM",F802="")),"Lead",IF(AND(B802='Dropdown Answer Key'!$B$14,OR(AND(E802="GALV",H802="Y"),AND(E802="GALV",H802="UN"),AND(E802="GALV",H802=""),AND(F802="GALV",H802="Y"),AND(F802="GALV",H802="UN"),AND(F802="GALV",H802=""),AND(F802="GALV",I802="Y"),AND(F802="GALV",I802="UN"),AND(F802="GALV",I802=""))),"GRR",IF(AND(B802='Dropdown Answer Key'!$B$14,OR(E802="Unknown",F802="Unknown")),"Unknown SL","Non Lead")))))))))))</f>
        <v>Non Lead</v>
      </c>
      <c r="T802" s="75" t="str">
        <f>IF(OR(M802="",Q802="",S802="ERROR"),"BLANK",IF((AND(M802='Dropdown Answer Key'!$B$25,OR('Service Line Inventory'!S802="Lead",S802="Unknown SL"))),"Tier 1",IF(AND('Service Line Inventory'!M802='Dropdown Answer Key'!$B$26,OR('Service Line Inventory'!S802="Lead",S802="Unknown SL")),"Tier 2",IF(AND('Service Line Inventory'!M802='Dropdown Answer Key'!$B$27,OR('Service Line Inventory'!S802="Lead",S802="Unknown SL")),"Tier 2",IF('Service Line Inventory'!S802="GRR","Tier 3",IF((AND('Service Line Inventory'!M802='Dropdown Answer Key'!$B$25,'Service Line Inventory'!Q802='Dropdown Answer Key'!$M$25,O802='Dropdown Answer Key'!$G$27,'Service Line Inventory'!P802='Dropdown Answer Key'!$J$27,S802="Non Lead")),"Tier 4",IF((AND('Service Line Inventory'!M802='Dropdown Answer Key'!$B$25,'Service Line Inventory'!Q802='Dropdown Answer Key'!$M$25,O802='Dropdown Answer Key'!$G$27,S802="Non Lead")),"Tier 4",IF((AND('Service Line Inventory'!M802='Dropdown Answer Key'!$B$25,'Service Line Inventory'!Q802='Dropdown Answer Key'!$M$25,'Service Line Inventory'!P802='Dropdown Answer Key'!$J$27,S802="Non Lead")),"Tier 4","Tier 5"))))))))</f>
        <v>BLANK</v>
      </c>
      <c r="U802" s="101" t="str">
        <f t="shared" si="49"/>
        <v>NO</v>
      </c>
      <c r="V802" s="75" t="str">
        <f t="shared" si="50"/>
        <v>NO</v>
      </c>
      <c r="W802" s="75" t="str">
        <f t="shared" si="51"/>
        <v>NO</v>
      </c>
      <c r="X802" s="107"/>
      <c r="Y802" s="76"/>
      <c r="Z802" s="77"/>
    </row>
    <row r="803" spans="1:26" x14ac:dyDescent="0.3">
      <c r="A803" s="47">
        <v>1285</v>
      </c>
      <c r="B803" s="73" t="s">
        <v>76</v>
      </c>
      <c r="C803" s="125" t="s">
        <v>973</v>
      </c>
      <c r="D803" s="73" t="s">
        <v>73</v>
      </c>
      <c r="E803" s="73" t="s">
        <v>81</v>
      </c>
      <c r="F803" s="73" t="s">
        <v>81</v>
      </c>
      <c r="G803" s="89" t="s">
        <v>986</v>
      </c>
      <c r="H803" s="94" t="s">
        <v>73</v>
      </c>
      <c r="I803" s="82" t="s">
        <v>72</v>
      </c>
      <c r="J803" s="74" t="s">
        <v>989</v>
      </c>
      <c r="K803" s="74" t="s">
        <v>989</v>
      </c>
      <c r="L803" s="94" t="str">
        <f t="shared" si="48"/>
        <v>Non Lead</v>
      </c>
      <c r="M803" s="110"/>
      <c r="N803" s="82"/>
      <c r="O803" s="82"/>
      <c r="P803" s="82"/>
      <c r="Q803" s="81"/>
      <c r="R803" s="82"/>
      <c r="S803" s="113" t="str">
        <f>IF(OR(B803="",$C$3="",$G$3=""),"ERROR",IF(AND(B803='Dropdown Answer Key'!$B$12,OR(E803="Lead",E803="U, May have L",E803="COM",E803="")),"Lead",IF(AND(B803='Dropdown Answer Key'!$B$12,OR(AND(E803="GALV",H803="Y"),AND(E803="GALV",H803="UN"),AND(E803="GALV",H803=""))),"GRR",IF(AND(B803='Dropdown Answer Key'!$B$12,E803="Unknown"),"Unknown SL",IF(AND(B803='Dropdown Answer Key'!$B$13,OR(F803="Lead",F803="U, May have L",F803="COM",F803="")),"Lead",IF(AND(B803='Dropdown Answer Key'!$B$13,OR(AND(F803="GALV",H803="Y"),AND(F803="GALV",H803="UN"),AND(F803="GALV",H803=""))),"GRR",IF(AND(B803='Dropdown Answer Key'!$B$13,F803="Unknown"),"Unknown SL",IF(AND(B803='Dropdown Answer Key'!$B$14,OR(E803="Lead",E803="U, May have L",E803="COM",E803="")),"Lead",IF(AND(B803='Dropdown Answer Key'!$B$14,OR(F803="Lead",F803="U, May have L",F803="COM",F803="")),"Lead",IF(AND(B803='Dropdown Answer Key'!$B$14,OR(AND(E803="GALV",H803="Y"),AND(E803="GALV",H803="UN"),AND(E803="GALV",H803=""),AND(F803="GALV",H803="Y"),AND(F803="GALV",H803="UN"),AND(F803="GALV",H803=""),AND(F803="GALV",I803="Y"),AND(F803="GALV",I803="UN"),AND(F803="GALV",I803=""))),"GRR",IF(AND(B803='Dropdown Answer Key'!$B$14,OR(E803="Unknown",F803="Unknown")),"Unknown SL","Non Lead")))))))))))</f>
        <v>Non Lead</v>
      </c>
      <c r="T803" s="114" t="str">
        <f>IF(OR(M803="",Q803="",S803="ERROR"),"BLANK",IF((AND(M803='Dropdown Answer Key'!$B$25,OR('Service Line Inventory'!S803="Lead",S803="Unknown SL"))),"Tier 1",IF(AND('Service Line Inventory'!M803='Dropdown Answer Key'!$B$26,OR('Service Line Inventory'!S803="Lead",S803="Unknown SL")),"Tier 2",IF(AND('Service Line Inventory'!M803='Dropdown Answer Key'!$B$27,OR('Service Line Inventory'!S803="Lead",S803="Unknown SL")),"Tier 2",IF('Service Line Inventory'!S803="GRR","Tier 3",IF((AND('Service Line Inventory'!M803='Dropdown Answer Key'!$B$25,'Service Line Inventory'!Q803='Dropdown Answer Key'!$M$25,O803='Dropdown Answer Key'!$G$27,'Service Line Inventory'!P803='Dropdown Answer Key'!$J$27,S803="Non Lead")),"Tier 4",IF((AND('Service Line Inventory'!M803='Dropdown Answer Key'!$B$25,'Service Line Inventory'!Q803='Dropdown Answer Key'!$M$25,O803='Dropdown Answer Key'!$G$27,S803="Non Lead")),"Tier 4",IF((AND('Service Line Inventory'!M803='Dropdown Answer Key'!$B$25,'Service Line Inventory'!Q803='Dropdown Answer Key'!$M$25,'Service Line Inventory'!P803='Dropdown Answer Key'!$J$27,S803="Non Lead")),"Tier 4","Tier 5"))))))))</f>
        <v>BLANK</v>
      </c>
      <c r="U803" s="115" t="str">
        <f t="shared" si="49"/>
        <v>NO</v>
      </c>
      <c r="V803" s="114" t="str">
        <f t="shared" si="50"/>
        <v>NO</v>
      </c>
      <c r="W803" s="114" t="str">
        <f t="shared" si="51"/>
        <v>NO</v>
      </c>
      <c r="X803" s="108"/>
      <c r="Y803" s="97"/>
      <c r="Z803" s="77"/>
    </row>
    <row r="804" spans="1:26" x14ac:dyDescent="0.3">
      <c r="A804" s="47">
        <v>1290</v>
      </c>
      <c r="B804" s="73" t="s">
        <v>76</v>
      </c>
      <c r="C804" s="125" t="s">
        <v>974</v>
      </c>
      <c r="D804" s="73" t="s">
        <v>73</v>
      </c>
      <c r="E804" s="73" t="s">
        <v>81</v>
      </c>
      <c r="F804" s="73" t="s">
        <v>81</v>
      </c>
      <c r="G804" s="89" t="s">
        <v>986</v>
      </c>
      <c r="H804" s="94" t="s">
        <v>73</v>
      </c>
      <c r="I804" s="82" t="s">
        <v>72</v>
      </c>
      <c r="J804" s="74" t="s">
        <v>989</v>
      </c>
      <c r="K804" s="74" t="s">
        <v>989</v>
      </c>
      <c r="L804" s="93" t="str">
        <f t="shared" si="48"/>
        <v>Non Lead</v>
      </c>
      <c r="M804" s="109"/>
      <c r="N804" s="73"/>
      <c r="O804" s="73"/>
      <c r="P804" s="73"/>
      <c r="Q804" s="72"/>
      <c r="R804" s="73"/>
      <c r="S804" s="98" t="str">
        <f>IF(OR(B804="",$C$3="",$G$3=""),"ERROR",IF(AND(B804='Dropdown Answer Key'!$B$12,OR(E804="Lead",E804="U, May have L",E804="COM",E804="")),"Lead",IF(AND(B804='Dropdown Answer Key'!$B$12,OR(AND(E804="GALV",H804="Y"),AND(E804="GALV",H804="UN"),AND(E804="GALV",H804=""))),"GRR",IF(AND(B804='Dropdown Answer Key'!$B$12,E804="Unknown"),"Unknown SL",IF(AND(B804='Dropdown Answer Key'!$B$13,OR(F804="Lead",F804="U, May have L",F804="COM",F804="")),"Lead",IF(AND(B804='Dropdown Answer Key'!$B$13,OR(AND(F804="GALV",H804="Y"),AND(F804="GALV",H804="UN"),AND(F804="GALV",H804=""))),"GRR",IF(AND(B804='Dropdown Answer Key'!$B$13,F804="Unknown"),"Unknown SL",IF(AND(B804='Dropdown Answer Key'!$B$14,OR(E804="Lead",E804="U, May have L",E804="COM",E804="")),"Lead",IF(AND(B804='Dropdown Answer Key'!$B$14,OR(F804="Lead",F804="U, May have L",F804="COM",F804="")),"Lead",IF(AND(B804='Dropdown Answer Key'!$B$14,OR(AND(E804="GALV",H804="Y"),AND(E804="GALV",H804="UN"),AND(E804="GALV",H804=""),AND(F804="GALV",H804="Y"),AND(F804="GALV",H804="UN"),AND(F804="GALV",H804=""),AND(F804="GALV",I804="Y"),AND(F804="GALV",I804="UN"),AND(F804="GALV",I804=""))),"GRR",IF(AND(B804='Dropdown Answer Key'!$B$14,OR(E804="Unknown",F804="Unknown")),"Unknown SL","Non Lead")))))))))))</f>
        <v>Non Lead</v>
      </c>
      <c r="T804" s="75" t="str">
        <f>IF(OR(M804="",Q804="",S804="ERROR"),"BLANK",IF((AND(M804='Dropdown Answer Key'!$B$25,OR('Service Line Inventory'!S804="Lead",S804="Unknown SL"))),"Tier 1",IF(AND('Service Line Inventory'!M804='Dropdown Answer Key'!$B$26,OR('Service Line Inventory'!S804="Lead",S804="Unknown SL")),"Tier 2",IF(AND('Service Line Inventory'!M804='Dropdown Answer Key'!$B$27,OR('Service Line Inventory'!S804="Lead",S804="Unknown SL")),"Tier 2",IF('Service Line Inventory'!S804="GRR","Tier 3",IF((AND('Service Line Inventory'!M804='Dropdown Answer Key'!$B$25,'Service Line Inventory'!Q804='Dropdown Answer Key'!$M$25,O804='Dropdown Answer Key'!$G$27,'Service Line Inventory'!P804='Dropdown Answer Key'!$J$27,S804="Non Lead")),"Tier 4",IF((AND('Service Line Inventory'!M804='Dropdown Answer Key'!$B$25,'Service Line Inventory'!Q804='Dropdown Answer Key'!$M$25,O804='Dropdown Answer Key'!$G$27,S804="Non Lead")),"Tier 4",IF((AND('Service Line Inventory'!M804='Dropdown Answer Key'!$B$25,'Service Line Inventory'!Q804='Dropdown Answer Key'!$M$25,'Service Line Inventory'!P804='Dropdown Answer Key'!$J$27,S804="Non Lead")),"Tier 4","Tier 5"))))))))</f>
        <v>BLANK</v>
      </c>
      <c r="U804" s="101" t="str">
        <f t="shared" si="49"/>
        <v>NO</v>
      </c>
      <c r="V804" s="75" t="str">
        <f t="shared" si="50"/>
        <v>NO</v>
      </c>
      <c r="W804" s="75" t="str">
        <f t="shared" si="51"/>
        <v>NO</v>
      </c>
      <c r="X804" s="107"/>
      <c r="Y804" s="76"/>
      <c r="Z804" s="77"/>
    </row>
    <row r="805" spans="1:26" x14ac:dyDescent="0.3">
      <c r="A805" s="47">
        <v>1292</v>
      </c>
      <c r="B805" s="73" t="s">
        <v>76</v>
      </c>
      <c r="C805" s="125" t="s">
        <v>975</v>
      </c>
      <c r="D805" s="73" t="s">
        <v>73</v>
      </c>
      <c r="E805" s="73" t="s">
        <v>81</v>
      </c>
      <c r="F805" s="73" t="s">
        <v>81</v>
      </c>
      <c r="G805" s="89" t="s">
        <v>986</v>
      </c>
      <c r="H805" s="94" t="s">
        <v>73</v>
      </c>
      <c r="I805" s="82" t="s">
        <v>72</v>
      </c>
      <c r="J805" s="74" t="s">
        <v>989</v>
      </c>
      <c r="K805" s="74" t="s">
        <v>989</v>
      </c>
      <c r="L805" s="94" t="str">
        <f t="shared" si="48"/>
        <v>Non Lead</v>
      </c>
      <c r="M805" s="110"/>
      <c r="N805" s="82"/>
      <c r="O805" s="82"/>
      <c r="P805" s="82"/>
      <c r="Q805" s="81"/>
      <c r="R805" s="82"/>
      <c r="S805" s="113" t="str">
        <f>IF(OR(B805="",$C$3="",$G$3=""),"ERROR",IF(AND(B805='Dropdown Answer Key'!$B$12,OR(E805="Lead",E805="U, May have L",E805="COM",E805="")),"Lead",IF(AND(B805='Dropdown Answer Key'!$B$12,OR(AND(E805="GALV",H805="Y"),AND(E805="GALV",H805="UN"),AND(E805="GALV",H805=""))),"GRR",IF(AND(B805='Dropdown Answer Key'!$B$12,E805="Unknown"),"Unknown SL",IF(AND(B805='Dropdown Answer Key'!$B$13,OR(F805="Lead",F805="U, May have L",F805="COM",F805="")),"Lead",IF(AND(B805='Dropdown Answer Key'!$B$13,OR(AND(F805="GALV",H805="Y"),AND(F805="GALV",H805="UN"),AND(F805="GALV",H805=""))),"GRR",IF(AND(B805='Dropdown Answer Key'!$B$13,F805="Unknown"),"Unknown SL",IF(AND(B805='Dropdown Answer Key'!$B$14,OR(E805="Lead",E805="U, May have L",E805="COM",E805="")),"Lead",IF(AND(B805='Dropdown Answer Key'!$B$14,OR(F805="Lead",F805="U, May have L",F805="COM",F805="")),"Lead",IF(AND(B805='Dropdown Answer Key'!$B$14,OR(AND(E805="GALV",H805="Y"),AND(E805="GALV",H805="UN"),AND(E805="GALV",H805=""),AND(F805="GALV",H805="Y"),AND(F805="GALV",H805="UN"),AND(F805="GALV",H805=""),AND(F805="GALV",I805="Y"),AND(F805="GALV",I805="UN"),AND(F805="GALV",I805=""))),"GRR",IF(AND(B805='Dropdown Answer Key'!$B$14,OR(E805="Unknown",F805="Unknown")),"Unknown SL","Non Lead")))))))))))</f>
        <v>Non Lead</v>
      </c>
      <c r="T805" s="114" t="str">
        <f>IF(OR(M805="",Q805="",S805="ERROR"),"BLANK",IF((AND(M805='Dropdown Answer Key'!$B$25,OR('Service Line Inventory'!S805="Lead",S805="Unknown SL"))),"Tier 1",IF(AND('Service Line Inventory'!M805='Dropdown Answer Key'!$B$26,OR('Service Line Inventory'!S805="Lead",S805="Unknown SL")),"Tier 2",IF(AND('Service Line Inventory'!M805='Dropdown Answer Key'!$B$27,OR('Service Line Inventory'!S805="Lead",S805="Unknown SL")),"Tier 2",IF('Service Line Inventory'!S805="GRR","Tier 3",IF((AND('Service Line Inventory'!M805='Dropdown Answer Key'!$B$25,'Service Line Inventory'!Q805='Dropdown Answer Key'!$M$25,O805='Dropdown Answer Key'!$G$27,'Service Line Inventory'!P805='Dropdown Answer Key'!$J$27,S805="Non Lead")),"Tier 4",IF((AND('Service Line Inventory'!M805='Dropdown Answer Key'!$B$25,'Service Line Inventory'!Q805='Dropdown Answer Key'!$M$25,O805='Dropdown Answer Key'!$G$27,S805="Non Lead")),"Tier 4",IF((AND('Service Line Inventory'!M805='Dropdown Answer Key'!$B$25,'Service Line Inventory'!Q805='Dropdown Answer Key'!$M$25,'Service Line Inventory'!P805='Dropdown Answer Key'!$J$27,S805="Non Lead")),"Tier 4","Tier 5"))))))))</f>
        <v>BLANK</v>
      </c>
      <c r="U805" s="115" t="str">
        <f t="shared" si="49"/>
        <v>NO</v>
      </c>
      <c r="V805" s="114" t="str">
        <f t="shared" si="50"/>
        <v>NO</v>
      </c>
      <c r="W805" s="114" t="str">
        <f t="shared" si="51"/>
        <v>NO</v>
      </c>
      <c r="X805" s="108"/>
      <c r="Y805" s="97"/>
      <c r="Z805" s="77"/>
    </row>
    <row r="806" spans="1:26" x14ac:dyDescent="0.3">
      <c r="A806" s="47">
        <v>1300</v>
      </c>
      <c r="B806" s="73" t="s">
        <v>76</v>
      </c>
      <c r="C806" s="125" t="s">
        <v>976</v>
      </c>
      <c r="D806" s="73" t="s">
        <v>73</v>
      </c>
      <c r="E806" s="73" t="s">
        <v>81</v>
      </c>
      <c r="F806" s="73" t="s">
        <v>81</v>
      </c>
      <c r="G806" s="89" t="s">
        <v>986</v>
      </c>
      <c r="H806" s="94" t="s">
        <v>73</v>
      </c>
      <c r="I806" s="82" t="s">
        <v>72</v>
      </c>
      <c r="J806" s="74" t="s">
        <v>989</v>
      </c>
      <c r="K806" s="74" t="s">
        <v>989</v>
      </c>
      <c r="L806" s="93" t="str">
        <f t="shared" si="48"/>
        <v>Non Lead</v>
      </c>
      <c r="M806" s="109"/>
      <c r="N806" s="73"/>
      <c r="O806" s="73"/>
      <c r="P806" s="73"/>
      <c r="Q806" s="72"/>
      <c r="R806" s="73"/>
      <c r="S806" s="98" t="str">
        <f>IF(OR(B806="",$C$3="",$G$3=""),"ERROR",IF(AND(B806='Dropdown Answer Key'!$B$12,OR(E806="Lead",E806="U, May have L",E806="COM",E806="")),"Lead",IF(AND(B806='Dropdown Answer Key'!$B$12,OR(AND(E806="GALV",H806="Y"),AND(E806="GALV",H806="UN"),AND(E806="GALV",H806=""))),"GRR",IF(AND(B806='Dropdown Answer Key'!$B$12,E806="Unknown"),"Unknown SL",IF(AND(B806='Dropdown Answer Key'!$B$13,OR(F806="Lead",F806="U, May have L",F806="COM",F806="")),"Lead",IF(AND(B806='Dropdown Answer Key'!$B$13,OR(AND(F806="GALV",H806="Y"),AND(F806="GALV",H806="UN"),AND(F806="GALV",H806=""))),"GRR",IF(AND(B806='Dropdown Answer Key'!$B$13,F806="Unknown"),"Unknown SL",IF(AND(B806='Dropdown Answer Key'!$B$14,OR(E806="Lead",E806="U, May have L",E806="COM",E806="")),"Lead",IF(AND(B806='Dropdown Answer Key'!$B$14,OR(F806="Lead",F806="U, May have L",F806="COM",F806="")),"Lead",IF(AND(B806='Dropdown Answer Key'!$B$14,OR(AND(E806="GALV",H806="Y"),AND(E806="GALV",H806="UN"),AND(E806="GALV",H806=""),AND(F806="GALV",H806="Y"),AND(F806="GALV",H806="UN"),AND(F806="GALV",H806=""),AND(F806="GALV",I806="Y"),AND(F806="GALV",I806="UN"),AND(F806="GALV",I806=""))),"GRR",IF(AND(B806='Dropdown Answer Key'!$B$14,OR(E806="Unknown",F806="Unknown")),"Unknown SL","Non Lead")))))))))))</f>
        <v>Non Lead</v>
      </c>
      <c r="T806" s="75" t="str">
        <f>IF(OR(M806="",Q806="",S806="ERROR"),"BLANK",IF((AND(M806='Dropdown Answer Key'!$B$25,OR('Service Line Inventory'!S806="Lead",S806="Unknown SL"))),"Tier 1",IF(AND('Service Line Inventory'!M806='Dropdown Answer Key'!$B$26,OR('Service Line Inventory'!S806="Lead",S806="Unknown SL")),"Tier 2",IF(AND('Service Line Inventory'!M806='Dropdown Answer Key'!$B$27,OR('Service Line Inventory'!S806="Lead",S806="Unknown SL")),"Tier 2",IF('Service Line Inventory'!S806="GRR","Tier 3",IF((AND('Service Line Inventory'!M806='Dropdown Answer Key'!$B$25,'Service Line Inventory'!Q806='Dropdown Answer Key'!$M$25,O806='Dropdown Answer Key'!$G$27,'Service Line Inventory'!P806='Dropdown Answer Key'!$J$27,S806="Non Lead")),"Tier 4",IF((AND('Service Line Inventory'!M806='Dropdown Answer Key'!$B$25,'Service Line Inventory'!Q806='Dropdown Answer Key'!$M$25,O806='Dropdown Answer Key'!$G$27,S806="Non Lead")),"Tier 4",IF((AND('Service Line Inventory'!M806='Dropdown Answer Key'!$B$25,'Service Line Inventory'!Q806='Dropdown Answer Key'!$M$25,'Service Line Inventory'!P806='Dropdown Answer Key'!$J$27,S806="Non Lead")),"Tier 4","Tier 5"))))))))</f>
        <v>BLANK</v>
      </c>
      <c r="U806" s="101" t="str">
        <f t="shared" si="49"/>
        <v>NO</v>
      </c>
      <c r="V806" s="75" t="str">
        <f t="shared" si="50"/>
        <v>NO</v>
      </c>
      <c r="W806" s="75" t="str">
        <f t="shared" si="51"/>
        <v>NO</v>
      </c>
      <c r="X806" s="107"/>
      <c r="Y806" s="76"/>
      <c r="Z806" s="77"/>
    </row>
    <row r="807" spans="1:26" x14ac:dyDescent="0.3">
      <c r="A807" s="47">
        <v>1301</v>
      </c>
      <c r="B807" s="73" t="s">
        <v>76</v>
      </c>
      <c r="C807" s="125" t="s">
        <v>977</v>
      </c>
      <c r="D807" s="73" t="s">
        <v>73</v>
      </c>
      <c r="E807" s="73" t="s">
        <v>81</v>
      </c>
      <c r="F807" s="73" t="s">
        <v>81</v>
      </c>
      <c r="G807" s="89" t="s">
        <v>986</v>
      </c>
      <c r="H807" s="94" t="s">
        <v>73</v>
      </c>
      <c r="I807" s="82" t="s">
        <v>72</v>
      </c>
      <c r="J807" s="74" t="s">
        <v>989</v>
      </c>
      <c r="K807" s="74" t="s">
        <v>989</v>
      </c>
      <c r="L807" s="94" t="str">
        <f t="shared" si="48"/>
        <v>Non Lead</v>
      </c>
      <c r="M807" s="110"/>
      <c r="N807" s="82"/>
      <c r="O807" s="82"/>
      <c r="P807" s="82"/>
      <c r="Q807" s="81"/>
      <c r="R807" s="82"/>
      <c r="S807" s="113" t="str">
        <f>IF(OR(B807="",$C$3="",$G$3=""),"ERROR",IF(AND(B807='Dropdown Answer Key'!$B$12,OR(E807="Lead",E807="U, May have L",E807="COM",E807="")),"Lead",IF(AND(B807='Dropdown Answer Key'!$B$12,OR(AND(E807="GALV",H807="Y"),AND(E807="GALV",H807="UN"),AND(E807="GALV",H807=""))),"GRR",IF(AND(B807='Dropdown Answer Key'!$B$12,E807="Unknown"),"Unknown SL",IF(AND(B807='Dropdown Answer Key'!$B$13,OR(F807="Lead",F807="U, May have L",F807="COM",F807="")),"Lead",IF(AND(B807='Dropdown Answer Key'!$B$13,OR(AND(F807="GALV",H807="Y"),AND(F807="GALV",H807="UN"),AND(F807="GALV",H807=""))),"GRR",IF(AND(B807='Dropdown Answer Key'!$B$13,F807="Unknown"),"Unknown SL",IF(AND(B807='Dropdown Answer Key'!$B$14,OR(E807="Lead",E807="U, May have L",E807="COM",E807="")),"Lead",IF(AND(B807='Dropdown Answer Key'!$B$14,OR(F807="Lead",F807="U, May have L",F807="COM",F807="")),"Lead",IF(AND(B807='Dropdown Answer Key'!$B$14,OR(AND(E807="GALV",H807="Y"),AND(E807="GALV",H807="UN"),AND(E807="GALV",H807=""),AND(F807="GALV",H807="Y"),AND(F807="GALV",H807="UN"),AND(F807="GALV",H807=""),AND(F807="GALV",I807="Y"),AND(F807="GALV",I807="UN"),AND(F807="GALV",I807=""))),"GRR",IF(AND(B807='Dropdown Answer Key'!$B$14,OR(E807="Unknown",F807="Unknown")),"Unknown SL","Non Lead")))))))))))</f>
        <v>Non Lead</v>
      </c>
      <c r="T807" s="114" t="str">
        <f>IF(OR(M807="",Q807="",S807="ERROR"),"BLANK",IF((AND(M807='Dropdown Answer Key'!$B$25,OR('Service Line Inventory'!S807="Lead",S807="Unknown SL"))),"Tier 1",IF(AND('Service Line Inventory'!M807='Dropdown Answer Key'!$B$26,OR('Service Line Inventory'!S807="Lead",S807="Unknown SL")),"Tier 2",IF(AND('Service Line Inventory'!M807='Dropdown Answer Key'!$B$27,OR('Service Line Inventory'!S807="Lead",S807="Unknown SL")),"Tier 2",IF('Service Line Inventory'!S807="GRR","Tier 3",IF((AND('Service Line Inventory'!M807='Dropdown Answer Key'!$B$25,'Service Line Inventory'!Q807='Dropdown Answer Key'!$M$25,O807='Dropdown Answer Key'!$G$27,'Service Line Inventory'!P807='Dropdown Answer Key'!$J$27,S807="Non Lead")),"Tier 4",IF((AND('Service Line Inventory'!M807='Dropdown Answer Key'!$B$25,'Service Line Inventory'!Q807='Dropdown Answer Key'!$M$25,O807='Dropdown Answer Key'!$G$27,S807="Non Lead")),"Tier 4",IF((AND('Service Line Inventory'!M807='Dropdown Answer Key'!$B$25,'Service Line Inventory'!Q807='Dropdown Answer Key'!$M$25,'Service Line Inventory'!P807='Dropdown Answer Key'!$J$27,S807="Non Lead")),"Tier 4","Tier 5"))))))))</f>
        <v>BLANK</v>
      </c>
      <c r="U807" s="115" t="str">
        <f t="shared" si="49"/>
        <v>NO</v>
      </c>
      <c r="V807" s="114" t="str">
        <f t="shared" si="50"/>
        <v>NO</v>
      </c>
      <c r="W807" s="114" t="str">
        <f t="shared" si="51"/>
        <v>NO</v>
      </c>
      <c r="X807" s="108"/>
      <c r="Y807" s="97"/>
      <c r="Z807" s="77"/>
    </row>
    <row r="808" spans="1:26" x14ac:dyDescent="0.3">
      <c r="A808" s="47">
        <v>1302</v>
      </c>
      <c r="B808" s="73" t="s">
        <v>76</v>
      </c>
      <c r="C808" s="125" t="s">
        <v>978</v>
      </c>
      <c r="D808" s="73" t="s">
        <v>73</v>
      </c>
      <c r="E808" s="73" t="s">
        <v>81</v>
      </c>
      <c r="F808" s="73" t="s">
        <v>81</v>
      </c>
      <c r="G808" s="89" t="s">
        <v>986</v>
      </c>
      <c r="H808" s="94" t="s">
        <v>73</v>
      </c>
      <c r="I808" s="82" t="s">
        <v>72</v>
      </c>
      <c r="J808" s="74" t="s">
        <v>989</v>
      </c>
      <c r="K808" s="74" t="s">
        <v>989</v>
      </c>
      <c r="L808" s="93" t="str">
        <f t="shared" si="48"/>
        <v>Non Lead</v>
      </c>
      <c r="M808" s="109"/>
      <c r="N808" s="73"/>
      <c r="O808" s="73"/>
      <c r="P808" s="73"/>
      <c r="Q808" s="72"/>
      <c r="R808" s="73"/>
      <c r="S808" s="98" t="str">
        <f>IF(OR(B808="",$C$3="",$G$3=""),"ERROR",IF(AND(B808='Dropdown Answer Key'!$B$12,OR(E808="Lead",E808="U, May have L",E808="COM",E808="")),"Lead",IF(AND(B808='Dropdown Answer Key'!$B$12,OR(AND(E808="GALV",H808="Y"),AND(E808="GALV",H808="UN"),AND(E808="GALV",H808=""))),"GRR",IF(AND(B808='Dropdown Answer Key'!$B$12,E808="Unknown"),"Unknown SL",IF(AND(B808='Dropdown Answer Key'!$B$13,OR(F808="Lead",F808="U, May have L",F808="COM",F808="")),"Lead",IF(AND(B808='Dropdown Answer Key'!$B$13,OR(AND(F808="GALV",H808="Y"),AND(F808="GALV",H808="UN"),AND(F808="GALV",H808=""))),"GRR",IF(AND(B808='Dropdown Answer Key'!$B$13,F808="Unknown"),"Unknown SL",IF(AND(B808='Dropdown Answer Key'!$B$14,OR(E808="Lead",E808="U, May have L",E808="COM",E808="")),"Lead",IF(AND(B808='Dropdown Answer Key'!$B$14,OR(F808="Lead",F808="U, May have L",F808="COM",F808="")),"Lead",IF(AND(B808='Dropdown Answer Key'!$B$14,OR(AND(E808="GALV",H808="Y"),AND(E808="GALV",H808="UN"),AND(E808="GALV",H808=""),AND(F808="GALV",H808="Y"),AND(F808="GALV",H808="UN"),AND(F808="GALV",H808=""),AND(F808="GALV",I808="Y"),AND(F808="GALV",I808="UN"),AND(F808="GALV",I808=""))),"GRR",IF(AND(B808='Dropdown Answer Key'!$B$14,OR(E808="Unknown",F808="Unknown")),"Unknown SL","Non Lead")))))))))))</f>
        <v>Non Lead</v>
      </c>
      <c r="T808" s="75" t="str">
        <f>IF(OR(M808="",Q808="",S808="ERROR"),"BLANK",IF((AND(M808='Dropdown Answer Key'!$B$25,OR('Service Line Inventory'!S808="Lead",S808="Unknown SL"))),"Tier 1",IF(AND('Service Line Inventory'!M808='Dropdown Answer Key'!$B$26,OR('Service Line Inventory'!S808="Lead",S808="Unknown SL")),"Tier 2",IF(AND('Service Line Inventory'!M808='Dropdown Answer Key'!$B$27,OR('Service Line Inventory'!S808="Lead",S808="Unknown SL")),"Tier 2",IF('Service Line Inventory'!S808="GRR","Tier 3",IF((AND('Service Line Inventory'!M808='Dropdown Answer Key'!$B$25,'Service Line Inventory'!Q808='Dropdown Answer Key'!$M$25,O808='Dropdown Answer Key'!$G$27,'Service Line Inventory'!P808='Dropdown Answer Key'!$J$27,S808="Non Lead")),"Tier 4",IF((AND('Service Line Inventory'!M808='Dropdown Answer Key'!$B$25,'Service Line Inventory'!Q808='Dropdown Answer Key'!$M$25,O808='Dropdown Answer Key'!$G$27,S808="Non Lead")),"Tier 4",IF((AND('Service Line Inventory'!M808='Dropdown Answer Key'!$B$25,'Service Line Inventory'!Q808='Dropdown Answer Key'!$M$25,'Service Line Inventory'!P808='Dropdown Answer Key'!$J$27,S808="Non Lead")),"Tier 4","Tier 5"))))))))</f>
        <v>BLANK</v>
      </c>
      <c r="U808" s="101" t="str">
        <f t="shared" si="49"/>
        <v>NO</v>
      </c>
      <c r="V808" s="75" t="str">
        <f t="shared" si="50"/>
        <v>NO</v>
      </c>
      <c r="W808" s="75" t="str">
        <f t="shared" si="51"/>
        <v>NO</v>
      </c>
      <c r="X808" s="107"/>
      <c r="Y808" s="76"/>
      <c r="Z808" s="77"/>
    </row>
    <row r="809" spans="1:26" x14ac:dyDescent="0.3">
      <c r="A809" s="47">
        <v>1303</v>
      </c>
      <c r="B809" s="73" t="s">
        <v>76</v>
      </c>
      <c r="C809" s="125" t="s">
        <v>979</v>
      </c>
      <c r="D809" s="73" t="s">
        <v>73</v>
      </c>
      <c r="E809" s="73" t="s">
        <v>81</v>
      </c>
      <c r="F809" s="73" t="s">
        <v>81</v>
      </c>
      <c r="G809" s="89" t="s">
        <v>986</v>
      </c>
      <c r="H809" s="94" t="s">
        <v>73</v>
      </c>
      <c r="I809" s="82" t="s">
        <v>72</v>
      </c>
      <c r="J809" s="74" t="s">
        <v>989</v>
      </c>
      <c r="K809" s="74" t="s">
        <v>989</v>
      </c>
      <c r="L809" s="94" t="str">
        <f t="shared" si="48"/>
        <v>Non Lead</v>
      </c>
      <c r="M809" s="110"/>
      <c r="N809" s="82"/>
      <c r="O809" s="82"/>
      <c r="P809" s="82"/>
      <c r="Q809" s="81"/>
      <c r="R809" s="82"/>
      <c r="S809" s="113" t="str">
        <f>IF(OR(B809="",$C$3="",$G$3=""),"ERROR",IF(AND(B809='Dropdown Answer Key'!$B$12,OR(E809="Lead",E809="U, May have L",E809="COM",E809="")),"Lead",IF(AND(B809='Dropdown Answer Key'!$B$12,OR(AND(E809="GALV",H809="Y"),AND(E809="GALV",H809="UN"),AND(E809="GALV",H809=""))),"GRR",IF(AND(B809='Dropdown Answer Key'!$B$12,E809="Unknown"),"Unknown SL",IF(AND(B809='Dropdown Answer Key'!$B$13,OR(F809="Lead",F809="U, May have L",F809="COM",F809="")),"Lead",IF(AND(B809='Dropdown Answer Key'!$B$13,OR(AND(F809="GALV",H809="Y"),AND(F809="GALV",H809="UN"),AND(F809="GALV",H809=""))),"GRR",IF(AND(B809='Dropdown Answer Key'!$B$13,F809="Unknown"),"Unknown SL",IF(AND(B809='Dropdown Answer Key'!$B$14,OR(E809="Lead",E809="U, May have L",E809="COM",E809="")),"Lead",IF(AND(B809='Dropdown Answer Key'!$B$14,OR(F809="Lead",F809="U, May have L",F809="COM",F809="")),"Lead",IF(AND(B809='Dropdown Answer Key'!$B$14,OR(AND(E809="GALV",H809="Y"),AND(E809="GALV",H809="UN"),AND(E809="GALV",H809=""),AND(F809="GALV",H809="Y"),AND(F809="GALV",H809="UN"),AND(F809="GALV",H809=""),AND(F809="GALV",I809="Y"),AND(F809="GALV",I809="UN"),AND(F809="GALV",I809=""))),"GRR",IF(AND(B809='Dropdown Answer Key'!$B$14,OR(E809="Unknown",F809="Unknown")),"Unknown SL","Non Lead")))))))))))</f>
        <v>Non Lead</v>
      </c>
      <c r="T809" s="114" t="str">
        <f>IF(OR(M809="",Q809="",S809="ERROR"),"BLANK",IF((AND(M809='Dropdown Answer Key'!$B$25,OR('Service Line Inventory'!S809="Lead",S809="Unknown SL"))),"Tier 1",IF(AND('Service Line Inventory'!M809='Dropdown Answer Key'!$B$26,OR('Service Line Inventory'!S809="Lead",S809="Unknown SL")),"Tier 2",IF(AND('Service Line Inventory'!M809='Dropdown Answer Key'!$B$27,OR('Service Line Inventory'!S809="Lead",S809="Unknown SL")),"Tier 2",IF('Service Line Inventory'!S809="GRR","Tier 3",IF((AND('Service Line Inventory'!M809='Dropdown Answer Key'!$B$25,'Service Line Inventory'!Q809='Dropdown Answer Key'!$M$25,O809='Dropdown Answer Key'!$G$27,'Service Line Inventory'!P809='Dropdown Answer Key'!$J$27,S809="Non Lead")),"Tier 4",IF((AND('Service Line Inventory'!M809='Dropdown Answer Key'!$B$25,'Service Line Inventory'!Q809='Dropdown Answer Key'!$M$25,O809='Dropdown Answer Key'!$G$27,S809="Non Lead")),"Tier 4",IF((AND('Service Line Inventory'!M809='Dropdown Answer Key'!$B$25,'Service Line Inventory'!Q809='Dropdown Answer Key'!$M$25,'Service Line Inventory'!P809='Dropdown Answer Key'!$J$27,S809="Non Lead")),"Tier 4","Tier 5"))))))))</f>
        <v>BLANK</v>
      </c>
      <c r="U809" s="115" t="str">
        <f t="shared" si="49"/>
        <v>NO</v>
      </c>
      <c r="V809" s="114" t="str">
        <f t="shared" si="50"/>
        <v>NO</v>
      </c>
      <c r="W809" s="114" t="str">
        <f t="shared" si="51"/>
        <v>NO</v>
      </c>
      <c r="X809" s="108"/>
      <c r="Y809" s="97"/>
      <c r="Z809" s="77"/>
    </row>
    <row r="810" spans="1:26" x14ac:dyDescent="0.3">
      <c r="A810" s="47">
        <v>1304</v>
      </c>
      <c r="B810" s="73" t="s">
        <v>76</v>
      </c>
      <c r="C810" s="125" t="s">
        <v>980</v>
      </c>
      <c r="D810" s="73" t="s">
        <v>73</v>
      </c>
      <c r="E810" s="73" t="s">
        <v>81</v>
      </c>
      <c r="F810" s="73" t="s">
        <v>81</v>
      </c>
      <c r="G810" s="89" t="s">
        <v>986</v>
      </c>
      <c r="H810" s="94" t="s">
        <v>73</v>
      </c>
      <c r="I810" s="82" t="s">
        <v>72</v>
      </c>
      <c r="J810" s="74" t="s">
        <v>989</v>
      </c>
      <c r="K810" s="74" t="s">
        <v>989</v>
      </c>
      <c r="L810" s="93" t="str">
        <f t="shared" si="48"/>
        <v>Non Lead</v>
      </c>
      <c r="M810" s="109"/>
      <c r="N810" s="73"/>
      <c r="O810" s="73"/>
      <c r="P810" s="73"/>
      <c r="Q810" s="72"/>
      <c r="R810" s="73"/>
      <c r="S810" s="98" t="str">
        <f>IF(OR(B810="",$C$3="",$G$3=""),"ERROR",IF(AND(B810='Dropdown Answer Key'!$B$12,OR(E810="Lead",E810="U, May have L",E810="COM",E810="")),"Lead",IF(AND(B810='Dropdown Answer Key'!$B$12,OR(AND(E810="GALV",H810="Y"),AND(E810="GALV",H810="UN"),AND(E810="GALV",H810=""))),"GRR",IF(AND(B810='Dropdown Answer Key'!$B$12,E810="Unknown"),"Unknown SL",IF(AND(B810='Dropdown Answer Key'!$B$13,OR(F810="Lead",F810="U, May have L",F810="COM",F810="")),"Lead",IF(AND(B810='Dropdown Answer Key'!$B$13,OR(AND(F810="GALV",H810="Y"),AND(F810="GALV",H810="UN"),AND(F810="GALV",H810=""))),"GRR",IF(AND(B810='Dropdown Answer Key'!$B$13,F810="Unknown"),"Unknown SL",IF(AND(B810='Dropdown Answer Key'!$B$14,OR(E810="Lead",E810="U, May have L",E810="COM",E810="")),"Lead",IF(AND(B810='Dropdown Answer Key'!$B$14,OR(F810="Lead",F810="U, May have L",F810="COM",F810="")),"Lead",IF(AND(B810='Dropdown Answer Key'!$B$14,OR(AND(E810="GALV",H810="Y"),AND(E810="GALV",H810="UN"),AND(E810="GALV",H810=""),AND(F810="GALV",H810="Y"),AND(F810="GALV",H810="UN"),AND(F810="GALV",H810=""),AND(F810="GALV",I810="Y"),AND(F810="GALV",I810="UN"),AND(F810="GALV",I810=""))),"GRR",IF(AND(B810='Dropdown Answer Key'!$B$14,OR(E810="Unknown",F810="Unknown")),"Unknown SL","Non Lead")))))))))))</f>
        <v>Non Lead</v>
      </c>
      <c r="T810" s="75" t="str">
        <f>IF(OR(M810="",Q810="",S810="ERROR"),"BLANK",IF((AND(M810='Dropdown Answer Key'!$B$25,OR('Service Line Inventory'!S810="Lead",S810="Unknown SL"))),"Tier 1",IF(AND('Service Line Inventory'!M810='Dropdown Answer Key'!$B$26,OR('Service Line Inventory'!S810="Lead",S810="Unknown SL")),"Tier 2",IF(AND('Service Line Inventory'!M810='Dropdown Answer Key'!$B$27,OR('Service Line Inventory'!S810="Lead",S810="Unknown SL")),"Tier 2",IF('Service Line Inventory'!S810="GRR","Tier 3",IF((AND('Service Line Inventory'!M810='Dropdown Answer Key'!$B$25,'Service Line Inventory'!Q810='Dropdown Answer Key'!$M$25,O810='Dropdown Answer Key'!$G$27,'Service Line Inventory'!P810='Dropdown Answer Key'!$J$27,S810="Non Lead")),"Tier 4",IF((AND('Service Line Inventory'!M810='Dropdown Answer Key'!$B$25,'Service Line Inventory'!Q810='Dropdown Answer Key'!$M$25,O810='Dropdown Answer Key'!$G$27,S810="Non Lead")),"Tier 4",IF((AND('Service Line Inventory'!M810='Dropdown Answer Key'!$B$25,'Service Line Inventory'!Q810='Dropdown Answer Key'!$M$25,'Service Line Inventory'!P810='Dropdown Answer Key'!$J$27,S810="Non Lead")),"Tier 4","Tier 5"))))))))</f>
        <v>BLANK</v>
      </c>
      <c r="U810" s="101" t="str">
        <f t="shared" si="49"/>
        <v>NO</v>
      </c>
      <c r="V810" s="75" t="str">
        <f t="shared" si="50"/>
        <v>NO</v>
      </c>
      <c r="W810" s="75" t="str">
        <f t="shared" si="51"/>
        <v>NO</v>
      </c>
      <c r="X810" s="107"/>
      <c r="Y810" s="76"/>
      <c r="Z810" s="77"/>
    </row>
    <row r="811" spans="1:26" x14ac:dyDescent="0.3">
      <c r="A811" s="47">
        <v>1305</v>
      </c>
      <c r="B811" s="73" t="s">
        <v>76</v>
      </c>
      <c r="C811" s="125" t="s">
        <v>981</v>
      </c>
      <c r="D811" s="73" t="s">
        <v>73</v>
      </c>
      <c r="E811" s="73" t="s">
        <v>81</v>
      </c>
      <c r="F811" s="73" t="s">
        <v>81</v>
      </c>
      <c r="G811" s="89" t="s">
        <v>986</v>
      </c>
      <c r="H811" s="94" t="s">
        <v>73</v>
      </c>
      <c r="I811" s="82" t="s">
        <v>72</v>
      </c>
      <c r="J811" s="74" t="s">
        <v>989</v>
      </c>
      <c r="K811" s="74" t="s">
        <v>989</v>
      </c>
      <c r="L811" s="94" t="str">
        <f t="shared" si="48"/>
        <v>Non Lead</v>
      </c>
      <c r="M811" s="110"/>
      <c r="N811" s="82"/>
      <c r="O811" s="82"/>
      <c r="P811" s="82"/>
      <c r="Q811" s="81"/>
      <c r="R811" s="82"/>
      <c r="S811" s="113" t="str">
        <f>IF(OR(B811="",$C$3="",$G$3=""),"ERROR",IF(AND(B811='Dropdown Answer Key'!$B$12,OR(E811="Lead",E811="U, May have L",E811="COM",E811="")),"Lead",IF(AND(B811='Dropdown Answer Key'!$B$12,OR(AND(E811="GALV",H811="Y"),AND(E811="GALV",H811="UN"),AND(E811="GALV",H811=""))),"GRR",IF(AND(B811='Dropdown Answer Key'!$B$12,E811="Unknown"),"Unknown SL",IF(AND(B811='Dropdown Answer Key'!$B$13,OR(F811="Lead",F811="U, May have L",F811="COM",F811="")),"Lead",IF(AND(B811='Dropdown Answer Key'!$B$13,OR(AND(F811="GALV",H811="Y"),AND(F811="GALV",H811="UN"),AND(F811="GALV",H811=""))),"GRR",IF(AND(B811='Dropdown Answer Key'!$B$13,F811="Unknown"),"Unknown SL",IF(AND(B811='Dropdown Answer Key'!$B$14,OR(E811="Lead",E811="U, May have L",E811="COM",E811="")),"Lead",IF(AND(B811='Dropdown Answer Key'!$B$14,OR(F811="Lead",F811="U, May have L",F811="COM",F811="")),"Lead",IF(AND(B811='Dropdown Answer Key'!$B$14,OR(AND(E811="GALV",H811="Y"),AND(E811="GALV",H811="UN"),AND(E811="GALV",H811=""),AND(F811="GALV",H811="Y"),AND(F811="GALV",H811="UN"),AND(F811="GALV",H811=""),AND(F811="GALV",I811="Y"),AND(F811="GALV",I811="UN"),AND(F811="GALV",I811=""))),"GRR",IF(AND(B811='Dropdown Answer Key'!$B$14,OR(E811="Unknown",F811="Unknown")),"Unknown SL","Non Lead")))))))))))</f>
        <v>Non Lead</v>
      </c>
      <c r="T811" s="114" t="str">
        <f>IF(OR(M811="",Q811="",S811="ERROR"),"BLANK",IF((AND(M811='Dropdown Answer Key'!$B$25,OR('Service Line Inventory'!S811="Lead",S811="Unknown SL"))),"Tier 1",IF(AND('Service Line Inventory'!M811='Dropdown Answer Key'!$B$26,OR('Service Line Inventory'!S811="Lead",S811="Unknown SL")),"Tier 2",IF(AND('Service Line Inventory'!M811='Dropdown Answer Key'!$B$27,OR('Service Line Inventory'!S811="Lead",S811="Unknown SL")),"Tier 2",IF('Service Line Inventory'!S811="GRR","Tier 3",IF((AND('Service Line Inventory'!M811='Dropdown Answer Key'!$B$25,'Service Line Inventory'!Q811='Dropdown Answer Key'!$M$25,O811='Dropdown Answer Key'!$G$27,'Service Line Inventory'!P811='Dropdown Answer Key'!$J$27,S811="Non Lead")),"Tier 4",IF((AND('Service Line Inventory'!M811='Dropdown Answer Key'!$B$25,'Service Line Inventory'!Q811='Dropdown Answer Key'!$M$25,O811='Dropdown Answer Key'!$G$27,S811="Non Lead")),"Tier 4",IF((AND('Service Line Inventory'!M811='Dropdown Answer Key'!$B$25,'Service Line Inventory'!Q811='Dropdown Answer Key'!$M$25,'Service Line Inventory'!P811='Dropdown Answer Key'!$J$27,S811="Non Lead")),"Tier 4","Tier 5"))))))))</f>
        <v>BLANK</v>
      </c>
      <c r="U811" s="115" t="str">
        <f t="shared" si="49"/>
        <v>NO</v>
      </c>
      <c r="V811" s="114" t="str">
        <f t="shared" si="50"/>
        <v>NO</v>
      </c>
      <c r="W811" s="114" t="str">
        <f t="shared" si="51"/>
        <v>NO</v>
      </c>
      <c r="X811" s="108"/>
      <c r="Y811" s="97"/>
      <c r="Z811" s="77"/>
    </row>
    <row r="812" spans="1:26" x14ac:dyDescent="0.3">
      <c r="A812" s="47">
        <v>1315</v>
      </c>
      <c r="B812" s="73" t="s">
        <v>76</v>
      </c>
      <c r="C812" s="125" t="s">
        <v>982</v>
      </c>
      <c r="D812" s="73" t="s">
        <v>73</v>
      </c>
      <c r="E812" s="73" t="s">
        <v>81</v>
      </c>
      <c r="F812" s="73" t="s">
        <v>81</v>
      </c>
      <c r="G812" s="89" t="s">
        <v>986</v>
      </c>
      <c r="H812" s="94" t="s">
        <v>73</v>
      </c>
      <c r="I812" s="82" t="s">
        <v>72</v>
      </c>
      <c r="J812" s="74" t="s">
        <v>989</v>
      </c>
      <c r="K812" s="74" t="s">
        <v>989</v>
      </c>
      <c r="L812" s="93" t="str">
        <f t="shared" si="48"/>
        <v>Non Lead</v>
      </c>
      <c r="M812" s="109"/>
      <c r="N812" s="73"/>
      <c r="O812" s="73"/>
      <c r="P812" s="73"/>
      <c r="Q812" s="72"/>
      <c r="R812" s="73"/>
      <c r="S812" s="98" t="str">
        <f>IF(OR(B812="",$C$3="",$G$3=""),"ERROR",IF(AND(B812='Dropdown Answer Key'!$B$12,OR(E812="Lead",E812="U, May have L",E812="COM",E812="")),"Lead",IF(AND(B812='Dropdown Answer Key'!$B$12,OR(AND(E812="GALV",H812="Y"),AND(E812="GALV",H812="UN"),AND(E812="GALV",H812=""))),"GRR",IF(AND(B812='Dropdown Answer Key'!$B$12,E812="Unknown"),"Unknown SL",IF(AND(B812='Dropdown Answer Key'!$B$13,OR(F812="Lead",F812="U, May have L",F812="COM",F812="")),"Lead",IF(AND(B812='Dropdown Answer Key'!$B$13,OR(AND(F812="GALV",H812="Y"),AND(F812="GALV",H812="UN"),AND(F812="GALV",H812=""))),"GRR",IF(AND(B812='Dropdown Answer Key'!$B$13,F812="Unknown"),"Unknown SL",IF(AND(B812='Dropdown Answer Key'!$B$14,OR(E812="Lead",E812="U, May have L",E812="COM",E812="")),"Lead",IF(AND(B812='Dropdown Answer Key'!$B$14,OR(F812="Lead",F812="U, May have L",F812="COM",F812="")),"Lead",IF(AND(B812='Dropdown Answer Key'!$B$14,OR(AND(E812="GALV",H812="Y"),AND(E812="GALV",H812="UN"),AND(E812="GALV",H812=""),AND(F812="GALV",H812="Y"),AND(F812="GALV",H812="UN"),AND(F812="GALV",H812=""),AND(F812="GALV",I812="Y"),AND(F812="GALV",I812="UN"),AND(F812="GALV",I812=""))),"GRR",IF(AND(B812='Dropdown Answer Key'!$B$14,OR(E812="Unknown",F812="Unknown")),"Unknown SL","Non Lead")))))))))))</f>
        <v>Non Lead</v>
      </c>
      <c r="T812" s="75" t="str">
        <f>IF(OR(M812="",Q812="",S812="ERROR"),"BLANK",IF((AND(M812='Dropdown Answer Key'!$B$25,OR('Service Line Inventory'!S812="Lead",S812="Unknown SL"))),"Tier 1",IF(AND('Service Line Inventory'!M812='Dropdown Answer Key'!$B$26,OR('Service Line Inventory'!S812="Lead",S812="Unknown SL")),"Tier 2",IF(AND('Service Line Inventory'!M812='Dropdown Answer Key'!$B$27,OR('Service Line Inventory'!S812="Lead",S812="Unknown SL")),"Tier 2",IF('Service Line Inventory'!S812="GRR","Tier 3",IF((AND('Service Line Inventory'!M812='Dropdown Answer Key'!$B$25,'Service Line Inventory'!Q812='Dropdown Answer Key'!$M$25,O812='Dropdown Answer Key'!$G$27,'Service Line Inventory'!P812='Dropdown Answer Key'!$J$27,S812="Non Lead")),"Tier 4",IF((AND('Service Line Inventory'!M812='Dropdown Answer Key'!$B$25,'Service Line Inventory'!Q812='Dropdown Answer Key'!$M$25,O812='Dropdown Answer Key'!$G$27,S812="Non Lead")),"Tier 4",IF((AND('Service Line Inventory'!M812='Dropdown Answer Key'!$B$25,'Service Line Inventory'!Q812='Dropdown Answer Key'!$M$25,'Service Line Inventory'!P812='Dropdown Answer Key'!$J$27,S812="Non Lead")),"Tier 4","Tier 5"))))))))</f>
        <v>BLANK</v>
      </c>
      <c r="U812" s="101" t="str">
        <f t="shared" si="49"/>
        <v>NO</v>
      </c>
      <c r="V812" s="75" t="str">
        <f t="shared" si="50"/>
        <v>NO</v>
      </c>
      <c r="W812" s="75" t="str">
        <f t="shared" si="51"/>
        <v>NO</v>
      </c>
      <c r="X812" s="107"/>
      <c r="Y812" s="76"/>
      <c r="Z812" s="77"/>
    </row>
    <row r="813" spans="1:26" x14ac:dyDescent="0.3">
      <c r="A813" s="47">
        <v>1320</v>
      </c>
      <c r="B813" s="73" t="s">
        <v>76</v>
      </c>
      <c r="C813" s="125" t="s">
        <v>983</v>
      </c>
      <c r="D813" s="73" t="s">
        <v>73</v>
      </c>
      <c r="E813" s="73" t="s">
        <v>81</v>
      </c>
      <c r="F813" s="73" t="s">
        <v>81</v>
      </c>
      <c r="G813" s="89" t="s">
        <v>986</v>
      </c>
      <c r="H813" s="94" t="s">
        <v>73</v>
      </c>
      <c r="I813" s="82" t="s">
        <v>72</v>
      </c>
      <c r="J813" s="74" t="s">
        <v>989</v>
      </c>
      <c r="K813" s="74" t="s">
        <v>989</v>
      </c>
      <c r="L813" s="94" t="str">
        <f t="shared" si="48"/>
        <v>Non Lead</v>
      </c>
      <c r="M813" s="110"/>
      <c r="N813" s="82"/>
      <c r="O813" s="82"/>
      <c r="P813" s="82"/>
      <c r="Q813" s="81"/>
      <c r="R813" s="82"/>
      <c r="S813" s="113" t="str">
        <f>IF(OR(B813="",$C$3="",$G$3=""),"ERROR",IF(AND(B813='Dropdown Answer Key'!$B$12,OR(E813="Lead",E813="U, May have L",E813="COM",E813="")),"Lead",IF(AND(B813='Dropdown Answer Key'!$B$12,OR(AND(E813="GALV",H813="Y"),AND(E813="GALV",H813="UN"),AND(E813="GALV",H813=""))),"GRR",IF(AND(B813='Dropdown Answer Key'!$B$12,E813="Unknown"),"Unknown SL",IF(AND(B813='Dropdown Answer Key'!$B$13,OR(F813="Lead",F813="U, May have L",F813="COM",F813="")),"Lead",IF(AND(B813='Dropdown Answer Key'!$B$13,OR(AND(F813="GALV",H813="Y"),AND(F813="GALV",H813="UN"),AND(F813="GALV",H813=""))),"GRR",IF(AND(B813='Dropdown Answer Key'!$B$13,F813="Unknown"),"Unknown SL",IF(AND(B813='Dropdown Answer Key'!$B$14,OR(E813="Lead",E813="U, May have L",E813="COM",E813="")),"Lead",IF(AND(B813='Dropdown Answer Key'!$B$14,OR(F813="Lead",F813="U, May have L",F813="COM",F813="")),"Lead",IF(AND(B813='Dropdown Answer Key'!$B$14,OR(AND(E813="GALV",H813="Y"),AND(E813="GALV",H813="UN"),AND(E813="GALV",H813=""),AND(F813="GALV",H813="Y"),AND(F813="GALV",H813="UN"),AND(F813="GALV",H813=""),AND(F813="GALV",I813="Y"),AND(F813="GALV",I813="UN"),AND(F813="GALV",I813=""))),"GRR",IF(AND(B813='Dropdown Answer Key'!$B$14,OR(E813="Unknown",F813="Unknown")),"Unknown SL","Non Lead")))))))))))</f>
        <v>Non Lead</v>
      </c>
      <c r="T813" s="114" t="str">
        <f>IF(OR(M813="",Q813="",S813="ERROR"),"BLANK",IF((AND(M813='Dropdown Answer Key'!$B$25,OR('Service Line Inventory'!S813="Lead",S813="Unknown SL"))),"Tier 1",IF(AND('Service Line Inventory'!M813='Dropdown Answer Key'!$B$26,OR('Service Line Inventory'!S813="Lead",S813="Unknown SL")),"Tier 2",IF(AND('Service Line Inventory'!M813='Dropdown Answer Key'!$B$27,OR('Service Line Inventory'!S813="Lead",S813="Unknown SL")),"Tier 2",IF('Service Line Inventory'!S813="GRR","Tier 3",IF((AND('Service Line Inventory'!M813='Dropdown Answer Key'!$B$25,'Service Line Inventory'!Q813='Dropdown Answer Key'!$M$25,O813='Dropdown Answer Key'!$G$27,'Service Line Inventory'!P813='Dropdown Answer Key'!$J$27,S813="Non Lead")),"Tier 4",IF((AND('Service Line Inventory'!M813='Dropdown Answer Key'!$B$25,'Service Line Inventory'!Q813='Dropdown Answer Key'!$M$25,O813='Dropdown Answer Key'!$G$27,S813="Non Lead")),"Tier 4",IF((AND('Service Line Inventory'!M813='Dropdown Answer Key'!$B$25,'Service Line Inventory'!Q813='Dropdown Answer Key'!$M$25,'Service Line Inventory'!P813='Dropdown Answer Key'!$J$27,S813="Non Lead")),"Tier 4","Tier 5"))))))))</f>
        <v>BLANK</v>
      </c>
      <c r="U813" s="115" t="str">
        <f t="shared" si="49"/>
        <v>NO</v>
      </c>
      <c r="V813" s="114" t="str">
        <f t="shared" si="50"/>
        <v>NO</v>
      </c>
      <c r="W813" s="114" t="str">
        <f t="shared" si="51"/>
        <v>NO</v>
      </c>
      <c r="X813" s="108"/>
      <c r="Y813" s="97"/>
      <c r="Z813" s="77"/>
    </row>
    <row r="814" spans="1:26" x14ac:dyDescent="0.3">
      <c r="A814" s="47">
        <v>1325</v>
      </c>
      <c r="B814" s="73" t="s">
        <v>76</v>
      </c>
      <c r="C814" s="125" t="s">
        <v>984</v>
      </c>
      <c r="D814" s="73" t="s">
        <v>73</v>
      </c>
      <c r="E814" s="73" t="s">
        <v>81</v>
      </c>
      <c r="F814" s="73" t="s">
        <v>81</v>
      </c>
      <c r="G814" s="89" t="s">
        <v>986</v>
      </c>
      <c r="H814" s="94" t="s">
        <v>73</v>
      </c>
      <c r="I814" s="82" t="s">
        <v>72</v>
      </c>
      <c r="J814" s="74" t="s">
        <v>989</v>
      </c>
      <c r="K814" s="74" t="s">
        <v>989</v>
      </c>
      <c r="L814" s="93" t="str">
        <f t="shared" si="48"/>
        <v>Non Lead</v>
      </c>
      <c r="M814" s="109"/>
      <c r="N814" s="73"/>
      <c r="O814" s="73"/>
      <c r="P814" s="73"/>
      <c r="Q814" s="72"/>
      <c r="R814" s="73"/>
      <c r="S814" s="98" t="str">
        <f>IF(OR(B814="",$C$3="",$G$3=""),"ERROR",IF(AND(B814='Dropdown Answer Key'!$B$12,OR(E814="Lead",E814="U, May have L",E814="COM",E814="")),"Lead",IF(AND(B814='Dropdown Answer Key'!$B$12,OR(AND(E814="GALV",H814="Y"),AND(E814="GALV",H814="UN"),AND(E814="GALV",H814=""))),"GRR",IF(AND(B814='Dropdown Answer Key'!$B$12,E814="Unknown"),"Unknown SL",IF(AND(B814='Dropdown Answer Key'!$B$13,OR(F814="Lead",F814="U, May have L",F814="COM",F814="")),"Lead",IF(AND(B814='Dropdown Answer Key'!$B$13,OR(AND(F814="GALV",H814="Y"),AND(F814="GALV",H814="UN"),AND(F814="GALV",H814=""))),"GRR",IF(AND(B814='Dropdown Answer Key'!$B$13,F814="Unknown"),"Unknown SL",IF(AND(B814='Dropdown Answer Key'!$B$14,OR(E814="Lead",E814="U, May have L",E814="COM",E814="")),"Lead",IF(AND(B814='Dropdown Answer Key'!$B$14,OR(F814="Lead",F814="U, May have L",F814="COM",F814="")),"Lead",IF(AND(B814='Dropdown Answer Key'!$B$14,OR(AND(E814="GALV",H814="Y"),AND(E814="GALV",H814="UN"),AND(E814="GALV",H814=""),AND(F814="GALV",H814="Y"),AND(F814="GALV",H814="UN"),AND(F814="GALV",H814=""),AND(F814="GALV",I814="Y"),AND(F814="GALV",I814="UN"),AND(F814="GALV",I814=""))),"GRR",IF(AND(B814='Dropdown Answer Key'!$B$14,OR(E814="Unknown",F814="Unknown")),"Unknown SL","Non Lead")))))))))))</f>
        <v>Non Lead</v>
      </c>
      <c r="T814" s="75" t="str">
        <f>IF(OR(M814="",Q814="",S814="ERROR"),"BLANK",IF((AND(M814='Dropdown Answer Key'!$B$25,OR('Service Line Inventory'!S814="Lead",S814="Unknown SL"))),"Tier 1",IF(AND('Service Line Inventory'!M814='Dropdown Answer Key'!$B$26,OR('Service Line Inventory'!S814="Lead",S814="Unknown SL")),"Tier 2",IF(AND('Service Line Inventory'!M814='Dropdown Answer Key'!$B$27,OR('Service Line Inventory'!S814="Lead",S814="Unknown SL")),"Tier 2",IF('Service Line Inventory'!S814="GRR","Tier 3",IF((AND('Service Line Inventory'!M814='Dropdown Answer Key'!$B$25,'Service Line Inventory'!Q814='Dropdown Answer Key'!$M$25,O814='Dropdown Answer Key'!$G$27,'Service Line Inventory'!P814='Dropdown Answer Key'!$J$27,S814="Non Lead")),"Tier 4",IF((AND('Service Line Inventory'!M814='Dropdown Answer Key'!$B$25,'Service Line Inventory'!Q814='Dropdown Answer Key'!$M$25,O814='Dropdown Answer Key'!$G$27,S814="Non Lead")),"Tier 4",IF((AND('Service Line Inventory'!M814='Dropdown Answer Key'!$B$25,'Service Line Inventory'!Q814='Dropdown Answer Key'!$M$25,'Service Line Inventory'!P814='Dropdown Answer Key'!$J$27,S814="Non Lead")),"Tier 4","Tier 5"))))))))</f>
        <v>BLANK</v>
      </c>
      <c r="U814" s="101" t="str">
        <f t="shared" si="49"/>
        <v>NO</v>
      </c>
      <c r="V814" s="75" t="str">
        <f t="shared" si="50"/>
        <v>NO</v>
      </c>
      <c r="W814" s="75" t="str">
        <f t="shared" si="51"/>
        <v>NO</v>
      </c>
      <c r="X814" s="107"/>
      <c r="Y814" s="76"/>
      <c r="Z814" s="77"/>
    </row>
    <row r="815" spans="1:26" x14ac:dyDescent="0.3">
      <c r="A815" s="47">
        <v>10</v>
      </c>
      <c r="B815" s="73" t="s">
        <v>76</v>
      </c>
      <c r="C815" s="124" t="s">
        <v>1073</v>
      </c>
      <c r="D815" s="73" t="s">
        <v>73</v>
      </c>
      <c r="E815" s="73" t="s">
        <v>81</v>
      </c>
      <c r="F815" s="73" t="s">
        <v>81</v>
      </c>
      <c r="G815" s="89" t="s">
        <v>986</v>
      </c>
      <c r="H815" s="94" t="s">
        <v>73</v>
      </c>
      <c r="I815" s="82" t="s">
        <v>72</v>
      </c>
      <c r="J815" s="74" t="s">
        <v>989</v>
      </c>
      <c r="K815" s="74" t="s">
        <v>989</v>
      </c>
      <c r="L815" s="94" t="str">
        <f t="shared" si="48"/>
        <v>Non Lead</v>
      </c>
      <c r="M815" s="110"/>
      <c r="N815" s="82"/>
      <c r="O815" s="82"/>
      <c r="P815" s="82"/>
      <c r="Q815" s="81"/>
      <c r="R815" s="82"/>
      <c r="S815" s="113" t="str">
        <f>IF(OR(B815="",$C$3="",$G$3=""),"ERROR",IF(AND(B815='Dropdown Answer Key'!$B$12,OR(E815="Lead",E815="U, May have L",E815="COM",E815="")),"Lead",IF(AND(B815='Dropdown Answer Key'!$B$12,OR(AND(E815="GALV",H815="Y"),AND(E815="GALV",H815="UN"),AND(E815="GALV",H815=""))),"GRR",IF(AND(B815='Dropdown Answer Key'!$B$12,E815="Unknown"),"Unknown SL",IF(AND(B815='Dropdown Answer Key'!$B$13,OR(F815="Lead",F815="U, May have L",F815="COM",F815="")),"Lead",IF(AND(B815='Dropdown Answer Key'!$B$13,OR(AND(F815="GALV",H815="Y"),AND(F815="GALV",H815="UN"),AND(F815="GALV",H815=""))),"GRR",IF(AND(B815='Dropdown Answer Key'!$B$13,F815="Unknown"),"Unknown SL",IF(AND(B815='Dropdown Answer Key'!$B$14,OR(E815="Lead",E815="U, May have L",E815="COM",E815="")),"Lead",IF(AND(B815='Dropdown Answer Key'!$B$14,OR(F815="Lead",F815="U, May have L",F815="COM",F815="")),"Lead",IF(AND(B815='Dropdown Answer Key'!$B$14,OR(AND(E815="GALV",H815="Y"),AND(E815="GALV",H815="UN"),AND(E815="GALV",H815=""),AND(F815="GALV",H815="Y"),AND(F815="GALV",H815="UN"),AND(F815="GALV",H815=""),AND(F815="GALV",I815="Y"),AND(F815="GALV",I815="UN"),AND(F815="GALV",I815=""))),"GRR",IF(AND(B815='Dropdown Answer Key'!$B$14,OR(E815="Unknown",F815="Unknown")),"Unknown SL","Non Lead")))))))))))</f>
        <v>Non Lead</v>
      </c>
      <c r="T815" s="114" t="str">
        <f>IF(OR(M815="",Q815="",S815="ERROR"),"BLANK",IF((AND(M815='Dropdown Answer Key'!$B$25,OR('Service Line Inventory'!S815="Lead",S815="Unknown SL"))),"Tier 1",IF(AND('Service Line Inventory'!M815='Dropdown Answer Key'!$B$26,OR('Service Line Inventory'!S815="Lead",S815="Unknown SL")),"Tier 2",IF(AND('Service Line Inventory'!M815='Dropdown Answer Key'!$B$27,OR('Service Line Inventory'!S815="Lead",S815="Unknown SL")),"Tier 2",IF('Service Line Inventory'!S815="GRR","Tier 3",IF((AND('Service Line Inventory'!M815='Dropdown Answer Key'!$B$25,'Service Line Inventory'!Q815='Dropdown Answer Key'!$M$25,O815='Dropdown Answer Key'!$G$27,'Service Line Inventory'!P815='Dropdown Answer Key'!$J$27,S815="Non Lead")),"Tier 4",IF((AND('Service Line Inventory'!M815='Dropdown Answer Key'!$B$25,'Service Line Inventory'!Q815='Dropdown Answer Key'!$M$25,O815='Dropdown Answer Key'!$G$27,S815="Non Lead")),"Tier 4",IF((AND('Service Line Inventory'!M815='Dropdown Answer Key'!$B$25,'Service Line Inventory'!Q815='Dropdown Answer Key'!$M$25,'Service Line Inventory'!P815='Dropdown Answer Key'!$J$27,S815="Non Lead")),"Tier 4","Tier 5"))))))))</f>
        <v>BLANK</v>
      </c>
      <c r="U815" s="115" t="str">
        <f t="shared" si="49"/>
        <v>NO</v>
      </c>
      <c r="V815" s="114" t="str">
        <f t="shared" si="50"/>
        <v>NO</v>
      </c>
      <c r="W815" s="114" t="str">
        <f t="shared" si="51"/>
        <v>NO</v>
      </c>
      <c r="X815" s="108"/>
      <c r="Y815" s="97"/>
      <c r="Z815" s="77"/>
    </row>
    <row r="816" spans="1:26" x14ac:dyDescent="0.3">
      <c r="A816" s="47">
        <v>100</v>
      </c>
      <c r="B816" s="73" t="s">
        <v>76</v>
      </c>
      <c r="C816" s="124" t="s">
        <v>1074</v>
      </c>
      <c r="D816" s="73" t="s">
        <v>73</v>
      </c>
      <c r="E816" s="73" t="s">
        <v>81</v>
      </c>
      <c r="F816" s="73" t="s">
        <v>81</v>
      </c>
      <c r="G816" s="89" t="s">
        <v>986</v>
      </c>
      <c r="H816" s="94" t="s">
        <v>73</v>
      </c>
      <c r="I816" s="82" t="s">
        <v>72</v>
      </c>
      <c r="J816" s="74" t="s">
        <v>989</v>
      </c>
      <c r="K816" s="74" t="s">
        <v>989</v>
      </c>
      <c r="L816" s="93" t="str">
        <f t="shared" si="48"/>
        <v>Non Lead</v>
      </c>
      <c r="M816" s="109"/>
      <c r="N816" s="73"/>
      <c r="O816" s="73"/>
      <c r="P816" s="73"/>
      <c r="Q816" s="72"/>
      <c r="R816" s="73"/>
      <c r="S816" s="98" t="str">
        <f>IF(OR(B816="",$C$3="",$G$3=""),"ERROR",IF(AND(B816='Dropdown Answer Key'!$B$12,OR(E816="Lead",E816="U, May have L",E816="COM",E816="")),"Lead",IF(AND(B816='Dropdown Answer Key'!$B$12,OR(AND(E816="GALV",H816="Y"),AND(E816="GALV",H816="UN"),AND(E816="GALV",H816=""))),"GRR",IF(AND(B816='Dropdown Answer Key'!$B$12,E816="Unknown"),"Unknown SL",IF(AND(B816='Dropdown Answer Key'!$B$13,OR(F816="Lead",F816="U, May have L",F816="COM",F816="")),"Lead",IF(AND(B816='Dropdown Answer Key'!$B$13,OR(AND(F816="GALV",H816="Y"),AND(F816="GALV",H816="UN"),AND(F816="GALV",H816=""))),"GRR",IF(AND(B816='Dropdown Answer Key'!$B$13,F816="Unknown"),"Unknown SL",IF(AND(B816='Dropdown Answer Key'!$B$14,OR(E816="Lead",E816="U, May have L",E816="COM",E816="")),"Lead",IF(AND(B816='Dropdown Answer Key'!$B$14,OR(F816="Lead",F816="U, May have L",F816="COM",F816="")),"Lead",IF(AND(B816='Dropdown Answer Key'!$B$14,OR(AND(E816="GALV",H816="Y"),AND(E816="GALV",H816="UN"),AND(E816="GALV",H816=""),AND(F816="GALV",H816="Y"),AND(F816="GALV",H816="UN"),AND(F816="GALV",H816=""),AND(F816="GALV",I816="Y"),AND(F816="GALV",I816="UN"),AND(F816="GALV",I816=""))),"GRR",IF(AND(B816='Dropdown Answer Key'!$B$14,OR(E816="Unknown",F816="Unknown")),"Unknown SL","Non Lead")))))))))))</f>
        <v>Non Lead</v>
      </c>
      <c r="T816" s="75" t="str">
        <f>IF(OR(M816="",Q816="",S816="ERROR"),"BLANK",IF((AND(M816='Dropdown Answer Key'!$B$25,OR('Service Line Inventory'!S816="Lead",S816="Unknown SL"))),"Tier 1",IF(AND('Service Line Inventory'!M816='Dropdown Answer Key'!$B$26,OR('Service Line Inventory'!S816="Lead",S816="Unknown SL")),"Tier 2",IF(AND('Service Line Inventory'!M816='Dropdown Answer Key'!$B$27,OR('Service Line Inventory'!S816="Lead",S816="Unknown SL")),"Tier 2",IF('Service Line Inventory'!S816="GRR","Tier 3",IF((AND('Service Line Inventory'!M816='Dropdown Answer Key'!$B$25,'Service Line Inventory'!Q816='Dropdown Answer Key'!$M$25,O816='Dropdown Answer Key'!$G$27,'Service Line Inventory'!P816='Dropdown Answer Key'!$J$27,S816="Non Lead")),"Tier 4",IF((AND('Service Line Inventory'!M816='Dropdown Answer Key'!$B$25,'Service Line Inventory'!Q816='Dropdown Answer Key'!$M$25,O816='Dropdown Answer Key'!$G$27,S816="Non Lead")),"Tier 4",IF((AND('Service Line Inventory'!M816='Dropdown Answer Key'!$B$25,'Service Line Inventory'!Q816='Dropdown Answer Key'!$M$25,'Service Line Inventory'!P816='Dropdown Answer Key'!$J$27,S816="Non Lead")),"Tier 4","Tier 5"))))))))</f>
        <v>BLANK</v>
      </c>
      <c r="U816" s="101" t="str">
        <f t="shared" si="49"/>
        <v>NO</v>
      </c>
      <c r="V816" s="75" t="str">
        <f t="shared" si="50"/>
        <v>NO</v>
      </c>
      <c r="W816" s="75" t="str">
        <f t="shared" si="51"/>
        <v>NO</v>
      </c>
      <c r="X816" s="107"/>
      <c r="Y816" s="76"/>
      <c r="Z816" s="77"/>
    </row>
    <row r="817" spans="1:26" x14ac:dyDescent="0.3">
      <c r="A817" s="47">
        <v>200</v>
      </c>
      <c r="B817" s="73" t="s">
        <v>76</v>
      </c>
      <c r="C817" s="124" t="s">
        <v>1075</v>
      </c>
      <c r="D817" s="73" t="s">
        <v>73</v>
      </c>
      <c r="E817" s="73" t="s">
        <v>81</v>
      </c>
      <c r="F817" s="73" t="s">
        <v>81</v>
      </c>
      <c r="G817" s="89" t="s">
        <v>986</v>
      </c>
      <c r="H817" s="94" t="s">
        <v>73</v>
      </c>
      <c r="I817" s="82" t="s">
        <v>72</v>
      </c>
      <c r="J817" s="74" t="s">
        <v>989</v>
      </c>
      <c r="K817" s="74" t="s">
        <v>989</v>
      </c>
      <c r="L817" s="94" t="str">
        <f t="shared" si="48"/>
        <v>Non Lead</v>
      </c>
      <c r="M817" s="110"/>
      <c r="N817" s="82"/>
      <c r="O817" s="82"/>
      <c r="P817" s="82"/>
      <c r="Q817" s="81"/>
      <c r="R817" s="82"/>
      <c r="S817" s="113" t="str">
        <f>IF(OR(B817="",$C$3="",$G$3=""),"ERROR",IF(AND(B817='Dropdown Answer Key'!$B$12,OR(E817="Lead",E817="U, May have L",E817="COM",E817="")),"Lead",IF(AND(B817='Dropdown Answer Key'!$B$12,OR(AND(E817="GALV",H817="Y"),AND(E817="GALV",H817="UN"),AND(E817="GALV",H817=""))),"GRR",IF(AND(B817='Dropdown Answer Key'!$B$12,E817="Unknown"),"Unknown SL",IF(AND(B817='Dropdown Answer Key'!$B$13,OR(F817="Lead",F817="U, May have L",F817="COM",F817="")),"Lead",IF(AND(B817='Dropdown Answer Key'!$B$13,OR(AND(F817="GALV",H817="Y"),AND(F817="GALV",H817="UN"),AND(F817="GALV",H817=""))),"GRR",IF(AND(B817='Dropdown Answer Key'!$B$13,F817="Unknown"),"Unknown SL",IF(AND(B817='Dropdown Answer Key'!$B$14,OR(E817="Lead",E817="U, May have L",E817="COM",E817="")),"Lead",IF(AND(B817='Dropdown Answer Key'!$B$14,OR(F817="Lead",F817="U, May have L",F817="COM",F817="")),"Lead",IF(AND(B817='Dropdown Answer Key'!$B$14,OR(AND(E817="GALV",H817="Y"),AND(E817="GALV",H817="UN"),AND(E817="GALV",H817=""),AND(F817="GALV",H817="Y"),AND(F817="GALV",H817="UN"),AND(F817="GALV",H817=""),AND(F817="GALV",I817="Y"),AND(F817="GALV",I817="UN"),AND(F817="GALV",I817=""))),"GRR",IF(AND(B817='Dropdown Answer Key'!$B$14,OR(E817="Unknown",F817="Unknown")),"Unknown SL","Non Lead")))))))))))</f>
        <v>Non Lead</v>
      </c>
      <c r="T817" s="114" t="str">
        <f>IF(OR(M817="",Q817="",S817="ERROR"),"BLANK",IF((AND(M817='Dropdown Answer Key'!$B$25,OR('Service Line Inventory'!S817="Lead",S817="Unknown SL"))),"Tier 1",IF(AND('Service Line Inventory'!M817='Dropdown Answer Key'!$B$26,OR('Service Line Inventory'!S817="Lead",S817="Unknown SL")),"Tier 2",IF(AND('Service Line Inventory'!M817='Dropdown Answer Key'!$B$27,OR('Service Line Inventory'!S817="Lead",S817="Unknown SL")),"Tier 2",IF('Service Line Inventory'!S817="GRR","Tier 3",IF((AND('Service Line Inventory'!M817='Dropdown Answer Key'!$B$25,'Service Line Inventory'!Q817='Dropdown Answer Key'!$M$25,O817='Dropdown Answer Key'!$G$27,'Service Line Inventory'!P817='Dropdown Answer Key'!$J$27,S817="Non Lead")),"Tier 4",IF((AND('Service Line Inventory'!M817='Dropdown Answer Key'!$B$25,'Service Line Inventory'!Q817='Dropdown Answer Key'!$M$25,O817='Dropdown Answer Key'!$G$27,S817="Non Lead")),"Tier 4",IF((AND('Service Line Inventory'!M817='Dropdown Answer Key'!$B$25,'Service Line Inventory'!Q817='Dropdown Answer Key'!$M$25,'Service Line Inventory'!P817='Dropdown Answer Key'!$J$27,S817="Non Lead")),"Tier 4","Tier 5"))))))))</f>
        <v>BLANK</v>
      </c>
      <c r="U817" s="115" t="str">
        <f t="shared" si="49"/>
        <v>NO</v>
      </c>
      <c r="V817" s="114" t="str">
        <f t="shared" si="50"/>
        <v>NO</v>
      </c>
      <c r="W817" s="114" t="str">
        <f t="shared" si="51"/>
        <v>NO</v>
      </c>
      <c r="X817" s="108"/>
      <c r="Y817" s="97"/>
      <c r="Z817" s="77"/>
    </row>
    <row r="818" spans="1:26" x14ac:dyDescent="0.3">
      <c r="A818" s="47">
        <v>300</v>
      </c>
      <c r="B818" s="73" t="s">
        <v>76</v>
      </c>
      <c r="C818" s="124" t="s">
        <v>1076</v>
      </c>
      <c r="D818" s="73" t="s">
        <v>73</v>
      </c>
      <c r="E818" s="73" t="s">
        <v>81</v>
      </c>
      <c r="F818" s="73" t="s">
        <v>81</v>
      </c>
      <c r="G818" s="89" t="s">
        <v>986</v>
      </c>
      <c r="H818" s="94" t="s">
        <v>73</v>
      </c>
      <c r="I818" s="82" t="s">
        <v>72</v>
      </c>
      <c r="J818" s="74" t="s">
        <v>989</v>
      </c>
      <c r="K818" s="74" t="s">
        <v>989</v>
      </c>
      <c r="L818" s="93" t="str">
        <f t="shared" si="48"/>
        <v>Non Lead</v>
      </c>
      <c r="M818" s="109"/>
      <c r="N818" s="73"/>
      <c r="O818" s="73"/>
      <c r="P818" s="73"/>
      <c r="Q818" s="72"/>
      <c r="R818" s="73"/>
      <c r="S818" s="98" t="str">
        <f>IF(OR(B818="",$C$3="",$G$3=""),"ERROR",IF(AND(B818='Dropdown Answer Key'!$B$12,OR(E818="Lead",E818="U, May have L",E818="COM",E818="")),"Lead",IF(AND(B818='Dropdown Answer Key'!$B$12,OR(AND(E818="GALV",H818="Y"),AND(E818="GALV",H818="UN"),AND(E818="GALV",H818=""))),"GRR",IF(AND(B818='Dropdown Answer Key'!$B$12,E818="Unknown"),"Unknown SL",IF(AND(B818='Dropdown Answer Key'!$B$13,OR(F818="Lead",F818="U, May have L",F818="COM",F818="")),"Lead",IF(AND(B818='Dropdown Answer Key'!$B$13,OR(AND(F818="GALV",H818="Y"),AND(F818="GALV",H818="UN"),AND(F818="GALV",H818=""))),"GRR",IF(AND(B818='Dropdown Answer Key'!$B$13,F818="Unknown"),"Unknown SL",IF(AND(B818='Dropdown Answer Key'!$B$14,OR(E818="Lead",E818="U, May have L",E818="COM",E818="")),"Lead",IF(AND(B818='Dropdown Answer Key'!$B$14,OR(F818="Lead",F818="U, May have L",F818="COM",F818="")),"Lead",IF(AND(B818='Dropdown Answer Key'!$B$14,OR(AND(E818="GALV",H818="Y"),AND(E818="GALV",H818="UN"),AND(E818="GALV",H818=""),AND(F818="GALV",H818="Y"),AND(F818="GALV",H818="UN"),AND(F818="GALV",H818=""),AND(F818="GALV",I818="Y"),AND(F818="GALV",I818="UN"),AND(F818="GALV",I818=""))),"GRR",IF(AND(B818='Dropdown Answer Key'!$B$14,OR(E818="Unknown",F818="Unknown")),"Unknown SL","Non Lead")))))))))))</f>
        <v>Non Lead</v>
      </c>
      <c r="T818" s="75" t="str">
        <f>IF(OR(M818="",Q818="",S818="ERROR"),"BLANK",IF((AND(M818='Dropdown Answer Key'!$B$25,OR('Service Line Inventory'!S818="Lead",S818="Unknown SL"))),"Tier 1",IF(AND('Service Line Inventory'!M818='Dropdown Answer Key'!$B$26,OR('Service Line Inventory'!S818="Lead",S818="Unknown SL")),"Tier 2",IF(AND('Service Line Inventory'!M818='Dropdown Answer Key'!$B$27,OR('Service Line Inventory'!S818="Lead",S818="Unknown SL")),"Tier 2",IF('Service Line Inventory'!S818="GRR","Tier 3",IF((AND('Service Line Inventory'!M818='Dropdown Answer Key'!$B$25,'Service Line Inventory'!Q818='Dropdown Answer Key'!$M$25,O818='Dropdown Answer Key'!$G$27,'Service Line Inventory'!P818='Dropdown Answer Key'!$J$27,S818="Non Lead")),"Tier 4",IF((AND('Service Line Inventory'!M818='Dropdown Answer Key'!$B$25,'Service Line Inventory'!Q818='Dropdown Answer Key'!$M$25,O818='Dropdown Answer Key'!$G$27,S818="Non Lead")),"Tier 4",IF((AND('Service Line Inventory'!M818='Dropdown Answer Key'!$B$25,'Service Line Inventory'!Q818='Dropdown Answer Key'!$M$25,'Service Line Inventory'!P818='Dropdown Answer Key'!$J$27,S818="Non Lead")),"Tier 4","Tier 5"))))))))</f>
        <v>BLANK</v>
      </c>
      <c r="U818" s="101" t="str">
        <f t="shared" si="49"/>
        <v>NO</v>
      </c>
      <c r="V818" s="75" t="str">
        <f t="shared" si="50"/>
        <v>NO</v>
      </c>
      <c r="W818" s="75" t="str">
        <f t="shared" si="51"/>
        <v>NO</v>
      </c>
      <c r="X818" s="107"/>
      <c r="Y818" s="76"/>
      <c r="Z818" s="77"/>
    </row>
    <row r="819" spans="1:26" x14ac:dyDescent="0.3">
      <c r="A819" s="47">
        <v>350</v>
      </c>
      <c r="B819" s="73" t="s">
        <v>76</v>
      </c>
      <c r="C819" s="124" t="s">
        <v>1077</v>
      </c>
      <c r="D819" s="73" t="s">
        <v>73</v>
      </c>
      <c r="E819" s="73" t="s">
        <v>81</v>
      </c>
      <c r="F819" s="73" t="s">
        <v>81</v>
      </c>
      <c r="G819" s="89" t="s">
        <v>986</v>
      </c>
      <c r="H819" s="94" t="s">
        <v>73</v>
      </c>
      <c r="I819" s="82" t="s">
        <v>72</v>
      </c>
      <c r="J819" s="74" t="s">
        <v>989</v>
      </c>
      <c r="K819" s="74" t="s">
        <v>989</v>
      </c>
      <c r="L819" s="94" t="str">
        <f t="shared" si="48"/>
        <v>Non Lead</v>
      </c>
      <c r="M819" s="110"/>
      <c r="N819" s="82"/>
      <c r="O819" s="82"/>
      <c r="P819" s="82"/>
      <c r="Q819" s="81"/>
      <c r="R819" s="82"/>
      <c r="S819" s="113" t="str">
        <f>IF(OR(B819="",$C$3="",$G$3=""),"ERROR",IF(AND(B819='Dropdown Answer Key'!$B$12,OR(E819="Lead",E819="U, May have L",E819="COM",E819="")),"Lead",IF(AND(B819='Dropdown Answer Key'!$B$12,OR(AND(E819="GALV",H819="Y"),AND(E819="GALV",H819="UN"),AND(E819="GALV",H819=""))),"GRR",IF(AND(B819='Dropdown Answer Key'!$B$12,E819="Unknown"),"Unknown SL",IF(AND(B819='Dropdown Answer Key'!$B$13,OR(F819="Lead",F819="U, May have L",F819="COM",F819="")),"Lead",IF(AND(B819='Dropdown Answer Key'!$B$13,OR(AND(F819="GALV",H819="Y"),AND(F819="GALV",H819="UN"),AND(F819="GALV",H819=""))),"GRR",IF(AND(B819='Dropdown Answer Key'!$B$13,F819="Unknown"),"Unknown SL",IF(AND(B819='Dropdown Answer Key'!$B$14,OR(E819="Lead",E819="U, May have L",E819="COM",E819="")),"Lead",IF(AND(B819='Dropdown Answer Key'!$B$14,OR(F819="Lead",F819="U, May have L",F819="COM",F819="")),"Lead",IF(AND(B819='Dropdown Answer Key'!$B$14,OR(AND(E819="GALV",H819="Y"),AND(E819="GALV",H819="UN"),AND(E819="GALV",H819=""),AND(F819="GALV",H819="Y"),AND(F819="GALV",H819="UN"),AND(F819="GALV",H819=""),AND(F819="GALV",I819="Y"),AND(F819="GALV",I819="UN"),AND(F819="GALV",I819=""))),"GRR",IF(AND(B819='Dropdown Answer Key'!$B$14,OR(E819="Unknown",F819="Unknown")),"Unknown SL","Non Lead")))))))))))</f>
        <v>Non Lead</v>
      </c>
      <c r="T819" s="114" t="str">
        <f>IF(OR(M819="",Q819="",S819="ERROR"),"BLANK",IF((AND(M819='Dropdown Answer Key'!$B$25,OR('Service Line Inventory'!S819="Lead",S819="Unknown SL"))),"Tier 1",IF(AND('Service Line Inventory'!M819='Dropdown Answer Key'!$B$26,OR('Service Line Inventory'!S819="Lead",S819="Unknown SL")),"Tier 2",IF(AND('Service Line Inventory'!M819='Dropdown Answer Key'!$B$27,OR('Service Line Inventory'!S819="Lead",S819="Unknown SL")),"Tier 2",IF('Service Line Inventory'!S819="GRR","Tier 3",IF((AND('Service Line Inventory'!M819='Dropdown Answer Key'!$B$25,'Service Line Inventory'!Q819='Dropdown Answer Key'!$M$25,O819='Dropdown Answer Key'!$G$27,'Service Line Inventory'!P819='Dropdown Answer Key'!$J$27,S819="Non Lead")),"Tier 4",IF((AND('Service Line Inventory'!M819='Dropdown Answer Key'!$B$25,'Service Line Inventory'!Q819='Dropdown Answer Key'!$M$25,O819='Dropdown Answer Key'!$G$27,S819="Non Lead")),"Tier 4",IF((AND('Service Line Inventory'!M819='Dropdown Answer Key'!$B$25,'Service Line Inventory'!Q819='Dropdown Answer Key'!$M$25,'Service Line Inventory'!P819='Dropdown Answer Key'!$J$27,S819="Non Lead")),"Tier 4","Tier 5"))))))))</f>
        <v>BLANK</v>
      </c>
      <c r="U819" s="115" t="str">
        <f t="shared" si="49"/>
        <v>NO</v>
      </c>
      <c r="V819" s="114" t="str">
        <f t="shared" si="50"/>
        <v>NO</v>
      </c>
      <c r="W819" s="114" t="str">
        <f t="shared" si="51"/>
        <v>NO</v>
      </c>
      <c r="X819" s="108"/>
      <c r="Y819" s="97"/>
      <c r="Z819" s="77"/>
    </row>
    <row r="820" spans="1:26" x14ac:dyDescent="0.3">
      <c r="A820" s="47">
        <v>400</v>
      </c>
      <c r="B820" s="73" t="s">
        <v>76</v>
      </c>
      <c r="C820" s="124" t="s">
        <v>1078</v>
      </c>
      <c r="D820" s="73" t="s">
        <v>73</v>
      </c>
      <c r="E820" s="73" t="s">
        <v>81</v>
      </c>
      <c r="F820" s="73" t="s">
        <v>81</v>
      </c>
      <c r="G820" s="89" t="s">
        <v>986</v>
      </c>
      <c r="H820" s="94" t="s">
        <v>73</v>
      </c>
      <c r="I820" s="82" t="s">
        <v>72</v>
      </c>
      <c r="J820" s="74" t="s">
        <v>989</v>
      </c>
      <c r="K820" s="74" t="s">
        <v>989</v>
      </c>
      <c r="L820" s="93" t="str">
        <f t="shared" si="48"/>
        <v>Non Lead</v>
      </c>
      <c r="M820" s="109"/>
      <c r="N820" s="73"/>
      <c r="O820" s="73"/>
      <c r="P820" s="73"/>
      <c r="Q820" s="72"/>
      <c r="R820" s="73"/>
      <c r="S820" s="98" t="str">
        <f>IF(OR(B820="",$C$3="",$G$3=""),"ERROR",IF(AND(B820='Dropdown Answer Key'!$B$12,OR(E820="Lead",E820="U, May have L",E820="COM",E820="")),"Lead",IF(AND(B820='Dropdown Answer Key'!$B$12,OR(AND(E820="GALV",H820="Y"),AND(E820="GALV",H820="UN"),AND(E820="GALV",H820=""))),"GRR",IF(AND(B820='Dropdown Answer Key'!$B$12,E820="Unknown"),"Unknown SL",IF(AND(B820='Dropdown Answer Key'!$B$13,OR(F820="Lead",F820="U, May have L",F820="COM",F820="")),"Lead",IF(AND(B820='Dropdown Answer Key'!$B$13,OR(AND(F820="GALV",H820="Y"),AND(F820="GALV",H820="UN"),AND(F820="GALV",H820=""))),"GRR",IF(AND(B820='Dropdown Answer Key'!$B$13,F820="Unknown"),"Unknown SL",IF(AND(B820='Dropdown Answer Key'!$B$14,OR(E820="Lead",E820="U, May have L",E820="COM",E820="")),"Lead",IF(AND(B820='Dropdown Answer Key'!$B$14,OR(F820="Lead",F820="U, May have L",F820="COM",F820="")),"Lead",IF(AND(B820='Dropdown Answer Key'!$B$14,OR(AND(E820="GALV",H820="Y"),AND(E820="GALV",H820="UN"),AND(E820="GALV",H820=""),AND(F820="GALV",H820="Y"),AND(F820="GALV",H820="UN"),AND(F820="GALV",H820=""),AND(F820="GALV",I820="Y"),AND(F820="GALV",I820="UN"),AND(F820="GALV",I820=""))),"GRR",IF(AND(B820='Dropdown Answer Key'!$B$14,OR(E820="Unknown",F820="Unknown")),"Unknown SL","Non Lead")))))))))))</f>
        <v>Non Lead</v>
      </c>
      <c r="T820" s="75" t="str">
        <f>IF(OR(M820="",Q820="",S820="ERROR"),"BLANK",IF((AND(M820='Dropdown Answer Key'!$B$25,OR('Service Line Inventory'!S820="Lead",S820="Unknown SL"))),"Tier 1",IF(AND('Service Line Inventory'!M820='Dropdown Answer Key'!$B$26,OR('Service Line Inventory'!S820="Lead",S820="Unknown SL")),"Tier 2",IF(AND('Service Line Inventory'!M820='Dropdown Answer Key'!$B$27,OR('Service Line Inventory'!S820="Lead",S820="Unknown SL")),"Tier 2",IF('Service Line Inventory'!S820="GRR","Tier 3",IF((AND('Service Line Inventory'!M820='Dropdown Answer Key'!$B$25,'Service Line Inventory'!Q820='Dropdown Answer Key'!$M$25,O820='Dropdown Answer Key'!$G$27,'Service Line Inventory'!P820='Dropdown Answer Key'!$J$27,S820="Non Lead")),"Tier 4",IF((AND('Service Line Inventory'!M820='Dropdown Answer Key'!$B$25,'Service Line Inventory'!Q820='Dropdown Answer Key'!$M$25,O820='Dropdown Answer Key'!$G$27,S820="Non Lead")),"Tier 4",IF((AND('Service Line Inventory'!M820='Dropdown Answer Key'!$B$25,'Service Line Inventory'!Q820='Dropdown Answer Key'!$M$25,'Service Line Inventory'!P820='Dropdown Answer Key'!$J$27,S820="Non Lead")),"Tier 4","Tier 5"))))))))</f>
        <v>BLANK</v>
      </c>
      <c r="U820" s="101" t="str">
        <f t="shared" si="49"/>
        <v>NO</v>
      </c>
      <c r="V820" s="75" t="str">
        <f t="shared" si="50"/>
        <v>NO</v>
      </c>
      <c r="W820" s="75" t="str">
        <f t="shared" si="51"/>
        <v>NO</v>
      </c>
      <c r="X820" s="107"/>
      <c r="Y820" s="76"/>
      <c r="Z820" s="77"/>
    </row>
    <row r="821" spans="1:26" x14ac:dyDescent="0.3">
      <c r="A821" s="47">
        <v>410</v>
      </c>
      <c r="B821" s="73" t="s">
        <v>76</v>
      </c>
      <c r="C821" s="124" t="s">
        <v>1079</v>
      </c>
      <c r="D821" s="73" t="s">
        <v>73</v>
      </c>
      <c r="E821" s="73" t="s">
        <v>81</v>
      </c>
      <c r="F821" s="73" t="s">
        <v>81</v>
      </c>
      <c r="G821" s="89" t="s">
        <v>986</v>
      </c>
      <c r="H821" s="94" t="s">
        <v>73</v>
      </c>
      <c r="I821" s="82" t="s">
        <v>72</v>
      </c>
      <c r="J821" s="74" t="s">
        <v>989</v>
      </c>
      <c r="K821" s="74" t="s">
        <v>989</v>
      </c>
      <c r="L821" s="94" t="str">
        <f t="shared" si="48"/>
        <v>Non Lead</v>
      </c>
      <c r="M821" s="110"/>
      <c r="N821" s="82"/>
      <c r="O821" s="82"/>
      <c r="P821" s="82"/>
      <c r="Q821" s="81"/>
      <c r="R821" s="82"/>
      <c r="S821" s="113" t="str">
        <f>IF(OR(B821="",$C$3="",$G$3=""),"ERROR",IF(AND(B821='Dropdown Answer Key'!$B$12,OR(E821="Lead",E821="U, May have L",E821="COM",E821="")),"Lead",IF(AND(B821='Dropdown Answer Key'!$B$12,OR(AND(E821="GALV",H821="Y"),AND(E821="GALV",H821="UN"),AND(E821="GALV",H821=""))),"GRR",IF(AND(B821='Dropdown Answer Key'!$B$12,E821="Unknown"),"Unknown SL",IF(AND(B821='Dropdown Answer Key'!$B$13,OR(F821="Lead",F821="U, May have L",F821="COM",F821="")),"Lead",IF(AND(B821='Dropdown Answer Key'!$B$13,OR(AND(F821="GALV",H821="Y"),AND(F821="GALV",H821="UN"),AND(F821="GALV",H821=""))),"GRR",IF(AND(B821='Dropdown Answer Key'!$B$13,F821="Unknown"),"Unknown SL",IF(AND(B821='Dropdown Answer Key'!$B$14,OR(E821="Lead",E821="U, May have L",E821="COM",E821="")),"Lead",IF(AND(B821='Dropdown Answer Key'!$B$14,OR(F821="Lead",F821="U, May have L",F821="COM",F821="")),"Lead",IF(AND(B821='Dropdown Answer Key'!$B$14,OR(AND(E821="GALV",H821="Y"),AND(E821="GALV",H821="UN"),AND(E821="GALV",H821=""),AND(F821="GALV",H821="Y"),AND(F821="GALV",H821="UN"),AND(F821="GALV",H821=""),AND(F821="GALV",I821="Y"),AND(F821="GALV",I821="UN"),AND(F821="GALV",I821=""))),"GRR",IF(AND(B821='Dropdown Answer Key'!$B$14,OR(E821="Unknown",F821="Unknown")),"Unknown SL","Non Lead")))))))))))</f>
        <v>Non Lead</v>
      </c>
      <c r="T821" s="114" t="str">
        <f>IF(OR(M821="",Q821="",S821="ERROR"),"BLANK",IF((AND(M821='Dropdown Answer Key'!$B$25,OR('Service Line Inventory'!S821="Lead",S821="Unknown SL"))),"Tier 1",IF(AND('Service Line Inventory'!M821='Dropdown Answer Key'!$B$26,OR('Service Line Inventory'!S821="Lead",S821="Unknown SL")),"Tier 2",IF(AND('Service Line Inventory'!M821='Dropdown Answer Key'!$B$27,OR('Service Line Inventory'!S821="Lead",S821="Unknown SL")),"Tier 2",IF('Service Line Inventory'!S821="GRR","Tier 3",IF((AND('Service Line Inventory'!M821='Dropdown Answer Key'!$B$25,'Service Line Inventory'!Q821='Dropdown Answer Key'!$M$25,O821='Dropdown Answer Key'!$G$27,'Service Line Inventory'!P821='Dropdown Answer Key'!$J$27,S821="Non Lead")),"Tier 4",IF((AND('Service Line Inventory'!M821='Dropdown Answer Key'!$B$25,'Service Line Inventory'!Q821='Dropdown Answer Key'!$M$25,O821='Dropdown Answer Key'!$G$27,S821="Non Lead")),"Tier 4",IF((AND('Service Line Inventory'!M821='Dropdown Answer Key'!$B$25,'Service Line Inventory'!Q821='Dropdown Answer Key'!$M$25,'Service Line Inventory'!P821='Dropdown Answer Key'!$J$27,S821="Non Lead")),"Tier 4","Tier 5"))))))))</f>
        <v>BLANK</v>
      </c>
      <c r="U821" s="115" t="str">
        <f t="shared" si="49"/>
        <v>NO</v>
      </c>
      <c r="V821" s="114" t="str">
        <f t="shared" si="50"/>
        <v>NO</v>
      </c>
      <c r="W821" s="114" t="str">
        <f t="shared" si="51"/>
        <v>NO</v>
      </c>
      <c r="X821" s="108"/>
      <c r="Y821" s="97"/>
      <c r="Z821" s="77"/>
    </row>
    <row r="822" spans="1:26" x14ac:dyDescent="0.3">
      <c r="A822" s="47">
        <v>425</v>
      </c>
      <c r="B822" s="73" t="s">
        <v>76</v>
      </c>
      <c r="C822" s="124" t="s">
        <v>1080</v>
      </c>
      <c r="D822" s="73" t="s">
        <v>73</v>
      </c>
      <c r="E822" s="73" t="s">
        <v>81</v>
      </c>
      <c r="F822" s="73" t="s">
        <v>81</v>
      </c>
      <c r="G822" s="89" t="s">
        <v>986</v>
      </c>
      <c r="H822" s="94" t="s">
        <v>73</v>
      </c>
      <c r="I822" s="82" t="s">
        <v>72</v>
      </c>
      <c r="J822" s="74" t="s">
        <v>989</v>
      </c>
      <c r="K822" s="74" t="s">
        <v>989</v>
      </c>
      <c r="L822" s="93" t="str">
        <f t="shared" si="48"/>
        <v>Non Lead</v>
      </c>
      <c r="M822" s="109"/>
      <c r="N822" s="73"/>
      <c r="O822" s="73"/>
      <c r="P822" s="73"/>
      <c r="Q822" s="72"/>
      <c r="R822" s="73"/>
      <c r="S822" s="98" t="str">
        <f>IF(OR(B822="",$C$3="",$G$3=""),"ERROR",IF(AND(B822='Dropdown Answer Key'!$B$12,OR(E822="Lead",E822="U, May have L",E822="COM",E822="")),"Lead",IF(AND(B822='Dropdown Answer Key'!$B$12,OR(AND(E822="GALV",H822="Y"),AND(E822="GALV",H822="UN"),AND(E822="GALV",H822=""))),"GRR",IF(AND(B822='Dropdown Answer Key'!$B$12,E822="Unknown"),"Unknown SL",IF(AND(B822='Dropdown Answer Key'!$B$13,OR(F822="Lead",F822="U, May have L",F822="COM",F822="")),"Lead",IF(AND(B822='Dropdown Answer Key'!$B$13,OR(AND(F822="GALV",H822="Y"),AND(F822="GALV",H822="UN"),AND(F822="GALV",H822=""))),"GRR",IF(AND(B822='Dropdown Answer Key'!$B$13,F822="Unknown"),"Unknown SL",IF(AND(B822='Dropdown Answer Key'!$B$14,OR(E822="Lead",E822="U, May have L",E822="COM",E822="")),"Lead",IF(AND(B822='Dropdown Answer Key'!$B$14,OR(F822="Lead",F822="U, May have L",F822="COM",F822="")),"Lead",IF(AND(B822='Dropdown Answer Key'!$B$14,OR(AND(E822="GALV",H822="Y"),AND(E822="GALV",H822="UN"),AND(E822="GALV",H822=""),AND(F822="GALV",H822="Y"),AND(F822="GALV",H822="UN"),AND(F822="GALV",H822=""),AND(F822="GALV",I822="Y"),AND(F822="GALV",I822="UN"),AND(F822="GALV",I822=""))),"GRR",IF(AND(B822='Dropdown Answer Key'!$B$14,OR(E822="Unknown",F822="Unknown")),"Unknown SL","Non Lead")))))))))))</f>
        <v>Non Lead</v>
      </c>
      <c r="T822" s="75" t="str">
        <f>IF(OR(M822="",Q822="",S822="ERROR"),"BLANK",IF((AND(M822='Dropdown Answer Key'!$B$25,OR('Service Line Inventory'!S822="Lead",S822="Unknown SL"))),"Tier 1",IF(AND('Service Line Inventory'!M822='Dropdown Answer Key'!$B$26,OR('Service Line Inventory'!S822="Lead",S822="Unknown SL")),"Tier 2",IF(AND('Service Line Inventory'!M822='Dropdown Answer Key'!$B$27,OR('Service Line Inventory'!S822="Lead",S822="Unknown SL")),"Tier 2",IF('Service Line Inventory'!S822="GRR","Tier 3",IF((AND('Service Line Inventory'!M822='Dropdown Answer Key'!$B$25,'Service Line Inventory'!Q822='Dropdown Answer Key'!$M$25,O822='Dropdown Answer Key'!$G$27,'Service Line Inventory'!P822='Dropdown Answer Key'!$J$27,S822="Non Lead")),"Tier 4",IF((AND('Service Line Inventory'!M822='Dropdown Answer Key'!$B$25,'Service Line Inventory'!Q822='Dropdown Answer Key'!$M$25,O822='Dropdown Answer Key'!$G$27,S822="Non Lead")),"Tier 4",IF((AND('Service Line Inventory'!M822='Dropdown Answer Key'!$B$25,'Service Line Inventory'!Q822='Dropdown Answer Key'!$M$25,'Service Line Inventory'!P822='Dropdown Answer Key'!$J$27,S822="Non Lead")),"Tier 4","Tier 5"))))))))</f>
        <v>BLANK</v>
      </c>
      <c r="U822" s="101" t="str">
        <f t="shared" si="49"/>
        <v>NO</v>
      </c>
      <c r="V822" s="75" t="str">
        <f t="shared" si="50"/>
        <v>NO</v>
      </c>
      <c r="W822" s="75" t="str">
        <f t="shared" si="51"/>
        <v>NO</v>
      </c>
      <c r="X822" s="107"/>
      <c r="Y822" s="76"/>
      <c r="Z822" s="77"/>
    </row>
    <row r="823" spans="1:26" x14ac:dyDescent="0.3">
      <c r="A823" s="47">
        <v>450</v>
      </c>
      <c r="B823" s="73" t="s">
        <v>76</v>
      </c>
      <c r="C823" s="124" t="s">
        <v>1081</v>
      </c>
      <c r="D823" s="73" t="s">
        <v>73</v>
      </c>
      <c r="E823" s="73" t="s">
        <v>81</v>
      </c>
      <c r="F823" s="73" t="s">
        <v>81</v>
      </c>
      <c r="G823" s="89" t="s">
        <v>986</v>
      </c>
      <c r="H823" s="94" t="s">
        <v>73</v>
      </c>
      <c r="I823" s="82" t="s">
        <v>72</v>
      </c>
      <c r="J823" s="74" t="s">
        <v>989</v>
      </c>
      <c r="K823" s="74" t="s">
        <v>989</v>
      </c>
      <c r="L823" s="94" t="str">
        <f t="shared" si="48"/>
        <v>Non Lead</v>
      </c>
      <c r="M823" s="110"/>
      <c r="N823" s="82"/>
      <c r="O823" s="82"/>
      <c r="P823" s="82"/>
      <c r="Q823" s="81"/>
      <c r="R823" s="82"/>
      <c r="S823" s="113" t="str">
        <f>IF(OR(B823="",$C$3="",$G$3=""),"ERROR",IF(AND(B823='Dropdown Answer Key'!$B$12,OR(E823="Lead",E823="U, May have L",E823="COM",E823="")),"Lead",IF(AND(B823='Dropdown Answer Key'!$B$12,OR(AND(E823="GALV",H823="Y"),AND(E823="GALV",H823="UN"),AND(E823="GALV",H823=""))),"GRR",IF(AND(B823='Dropdown Answer Key'!$B$12,E823="Unknown"),"Unknown SL",IF(AND(B823='Dropdown Answer Key'!$B$13,OR(F823="Lead",F823="U, May have L",F823="COM",F823="")),"Lead",IF(AND(B823='Dropdown Answer Key'!$B$13,OR(AND(F823="GALV",H823="Y"),AND(F823="GALV",H823="UN"),AND(F823="GALV",H823=""))),"GRR",IF(AND(B823='Dropdown Answer Key'!$B$13,F823="Unknown"),"Unknown SL",IF(AND(B823='Dropdown Answer Key'!$B$14,OR(E823="Lead",E823="U, May have L",E823="COM",E823="")),"Lead",IF(AND(B823='Dropdown Answer Key'!$B$14,OR(F823="Lead",F823="U, May have L",F823="COM",F823="")),"Lead",IF(AND(B823='Dropdown Answer Key'!$B$14,OR(AND(E823="GALV",H823="Y"),AND(E823="GALV",H823="UN"),AND(E823="GALV",H823=""),AND(F823="GALV",H823="Y"),AND(F823="GALV",H823="UN"),AND(F823="GALV",H823=""),AND(F823="GALV",I823="Y"),AND(F823="GALV",I823="UN"),AND(F823="GALV",I823=""))),"GRR",IF(AND(B823='Dropdown Answer Key'!$B$14,OR(E823="Unknown",F823="Unknown")),"Unknown SL","Non Lead")))))))))))</f>
        <v>Non Lead</v>
      </c>
      <c r="T823" s="114" t="str">
        <f>IF(OR(M823="",Q823="",S823="ERROR"),"BLANK",IF((AND(M823='Dropdown Answer Key'!$B$25,OR('Service Line Inventory'!S823="Lead",S823="Unknown SL"))),"Tier 1",IF(AND('Service Line Inventory'!M823='Dropdown Answer Key'!$B$26,OR('Service Line Inventory'!S823="Lead",S823="Unknown SL")),"Tier 2",IF(AND('Service Line Inventory'!M823='Dropdown Answer Key'!$B$27,OR('Service Line Inventory'!S823="Lead",S823="Unknown SL")),"Tier 2",IF('Service Line Inventory'!S823="GRR","Tier 3",IF((AND('Service Line Inventory'!M823='Dropdown Answer Key'!$B$25,'Service Line Inventory'!Q823='Dropdown Answer Key'!$M$25,O823='Dropdown Answer Key'!$G$27,'Service Line Inventory'!P823='Dropdown Answer Key'!$J$27,S823="Non Lead")),"Tier 4",IF((AND('Service Line Inventory'!M823='Dropdown Answer Key'!$B$25,'Service Line Inventory'!Q823='Dropdown Answer Key'!$M$25,O823='Dropdown Answer Key'!$G$27,S823="Non Lead")),"Tier 4",IF((AND('Service Line Inventory'!M823='Dropdown Answer Key'!$B$25,'Service Line Inventory'!Q823='Dropdown Answer Key'!$M$25,'Service Line Inventory'!P823='Dropdown Answer Key'!$J$27,S823="Non Lead")),"Tier 4","Tier 5"))))))))</f>
        <v>BLANK</v>
      </c>
      <c r="U823" s="115" t="str">
        <f t="shared" si="49"/>
        <v>NO</v>
      </c>
      <c r="V823" s="114" t="str">
        <f t="shared" si="50"/>
        <v>NO</v>
      </c>
      <c r="W823" s="114" t="str">
        <f t="shared" si="51"/>
        <v>NO</v>
      </c>
      <c r="X823" s="108"/>
      <c r="Y823" s="97"/>
      <c r="Z823" s="77"/>
    </row>
    <row r="824" spans="1:26" x14ac:dyDescent="0.3">
      <c r="A824" s="47">
        <v>455</v>
      </c>
      <c r="B824" s="73" t="s">
        <v>76</v>
      </c>
      <c r="C824" s="124" t="s">
        <v>1082</v>
      </c>
      <c r="D824" s="73" t="s">
        <v>73</v>
      </c>
      <c r="E824" s="73" t="s">
        <v>81</v>
      </c>
      <c r="F824" s="73" t="s">
        <v>81</v>
      </c>
      <c r="G824" s="89" t="s">
        <v>986</v>
      </c>
      <c r="H824" s="94" t="s">
        <v>73</v>
      </c>
      <c r="I824" s="82" t="s">
        <v>72</v>
      </c>
      <c r="J824" s="74" t="s">
        <v>989</v>
      </c>
      <c r="K824" s="74" t="s">
        <v>989</v>
      </c>
      <c r="L824" s="93" t="str">
        <f t="shared" si="48"/>
        <v>Non Lead</v>
      </c>
      <c r="M824" s="109"/>
      <c r="N824" s="73"/>
      <c r="O824" s="73"/>
      <c r="P824" s="73"/>
      <c r="Q824" s="72"/>
      <c r="R824" s="73"/>
      <c r="S824" s="98" t="str">
        <f>IF(OR(B824="",$C$3="",$G$3=""),"ERROR",IF(AND(B824='Dropdown Answer Key'!$B$12,OR(E824="Lead",E824="U, May have L",E824="COM",E824="")),"Lead",IF(AND(B824='Dropdown Answer Key'!$B$12,OR(AND(E824="GALV",H824="Y"),AND(E824="GALV",H824="UN"),AND(E824="GALV",H824=""))),"GRR",IF(AND(B824='Dropdown Answer Key'!$B$12,E824="Unknown"),"Unknown SL",IF(AND(B824='Dropdown Answer Key'!$B$13,OR(F824="Lead",F824="U, May have L",F824="COM",F824="")),"Lead",IF(AND(B824='Dropdown Answer Key'!$B$13,OR(AND(F824="GALV",H824="Y"),AND(F824="GALV",H824="UN"),AND(F824="GALV",H824=""))),"GRR",IF(AND(B824='Dropdown Answer Key'!$B$13,F824="Unknown"),"Unknown SL",IF(AND(B824='Dropdown Answer Key'!$B$14,OR(E824="Lead",E824="U, May have L",E824="COM",E824="")),"Lead",IF(AND(B824='Dropdown Answer Key'!$B$14,OR(F824="Lead",F824="U, May have L",F824="COM",F824="")),"Lead",IF(AND(B824='Dropdown Answer Key'!$B$14,OR(AND(E824="GALV",H824="Y"),AND(E824="GALV",H824="UN"),AND(E824="GALV",H824=""),AND(F824="GALV",H824="Y"),AND(F824="GALV",H824="UN"),AND(F824="GALV",H824=""),AND(F824="GALV",I824="Y"),AND(F824="GALV",I824="UN"),AND(F824="GALV",I824=""))),"GRR",IF(AND(B824='Dropdown Answer Key'!$B$14,OR(E824="Unknown",F824="Unknown")),"Unknown SL","Non Lead")))))))))))</f>
        <v>Non Lead</v>
      </c>
      <c r="T824" s="75" t="str">
        <f>IF(OR(M824="",Q824="",S824="ERROR"),"BLANK",IF((AND(M824='Dropdown Answer Key'!$B$25,OR('Service Line Inventory'!S824="Lead",S824="Unknown SL"))),"Tier 1",IF(AND('Service Line Inventory'!M824='Dropdown Answer Key'!$B$26,OR('Service Line Inventory'!S824="Lead",S824="Unknown SL")),"Tier 2",IF(AND('Service Line Inventory'!M824='Dropdown Answer Key'!$B$27,OR('Service Line Inventory'!S824="Lead",S824="Unknown SL")),"Tier 2",IF('Service Line Inventory'!S824="GRR","Tier 3",IF((AND('Service Line Inventory'!M824='Dropdown Answer Key'!$B$25,'Service Line Inventory'!Q824='Dropdown Answer Key'!$M$25,O824='Dropdown Answer Key'!$G$27,'Service Line Inventory'!P824='Dropdown Answer Key'!$J$27,S824="Non Lead")),"Tier 4",IF((AND('Service Line Inventory'!M824='Dropdown Answer Key'!$B$25,'Service Line Inventory'!Q824='Dropdown Answer Key'!$M$25,O824='Dropdown Answer Key'!$G$27,S824="Non Lead")),"Tier 4",IF((AND('Service Line Inventory'!M824='Dropdown Answer Key'!$B$25,'Service Line Inventory'!Q824='Dropdown Answer Key'!$M$25,'Service Line Inventory'!P824='Dropdown Answer Key'!$J$27,S824="Non Lead")),"Tier 4","Tier 5"))))))))</f>
        <v>BLANK</v>
      </c>
      <c r="U824" s="101" t="str">
        <f t="shared" si="49"/>
        <v>NO</v>
      </c>
      <c r="V824" s="75" t="str">
        <f t="shared" si="50"/>
        <v>NO</v>
      </c>
      <c r="W824" s="75" t="str">
        <f t="shared" si="51"/>
        <v>NO</v>
      </c>
      <c r="X824" s="107"/>
      <c r="Y824" s="76"/>
      <c r="Z824" s="77"/>
    </row>
    <row r="825" spans="1:26" x14ac:dyDescent="0.3">
      <c r="A825" s="47">
        <v>500</v>
      </c>
      <c r="B825" s="73" t="s">
        <v>76</v>
      </c>
      <c r="C825" s="124" t="s">
        <v>1083</v>
      </c>
      <c r="D825" s="73" t="s">
        <v>73</v>
      </c>
      <c r="E825" s="73" t="s">
        <v>81</v>
      </c>
      <c r="F825" s="73" t="s">
        <v>81</v>
      </c>
      <c r="G825" s="89" t="s">
        <v>986</v>
      </c>
      <c r="H825" s="94" t="s">
        <v>73</v>
      </c>
      <c r="I825" s="82" t="s">
        <v>72</v>
      </c>
      <c r="J825" s="74" t="s">
        <v>989</v>
      </c>
      <c r="K825" s="74" t="s">
        <v>989</v>
      </c>
      <c r="L825" s="94" t="str">
        <f t="shared" si="48"/>
        <v>Non Lead</v>
      </c>
      <c r="M825" s="110"/>
      <c r="N825" s="82"/>
      <c r="O825" s="82"/>
      <c r="P825" s="82"/>
      <c r="Q825" s="81"/>
      <c r="R825" s="82"/>
      <c r="S825" s="113" t="str">
        <f>IF(OR(B825="",$C$3="",$G$3=""),"ERROR",IF(AND(B825='Dropdown Answer Key'!$B$12,OR(E825="Lead",E825="U, May have L",E825="COM",E825="")),"Lead",IF(AND(B825='Dropdown Answer Key'!$B$12,OR(AND(E825="GALV",H825="Y"),AND(E825="GALV",H825="UN"),AND(E825="GALV",H825=""))),"GRR",IF(AND(B825='Dropdown Answer Key'!$B$12,E825="Unknown"),"Unknown SL",IF(AND(B825='Dropdown Answer Key'!$B$13,OR(F825="Lead",F825="U, May have L",F825="COM",F825="")),"Lead",IF(AND(B825='Dropdown Answer Key'!$B$13,OR(AND(F825="GALV",H825="Y"),AND(F825="GALV",H825="UN"),AND(F825="GALV",H825=""))),"GRR",IF(AND(B825='Dropdown Answer Key'!$B$13,F825="Unknown"),"Unknown SL",IF(AND(B825='Dropdown Answer Key'!$B$14,OR(E825="Lead",E825="U, May have L",E825="COM",E825="")),"Lead",IF(AND(B825='Dropdown Answer Key'!$B$14,OR(F825="Lead",F825="U, May have L",F825="COM",F825="")),"Lead",IF(AND(B825='Dropdown Answer Key'!$B$14,OR(AND(E825="GALV",H825="Y"),AND(E825="GALV",H825="UN"),AND(E825="GALV",H825=""),AND(F825="GALV",H825="Y"),AND(F825="GALV",H825="UN"),AND(F825="GALV",H825=""),AND(F825="GALV",I825="Y"),AND(F825="GALV",I825="UN"),AND(F825="GALV",I825=""))),"GRR",IF(AND(B825='Dropdown Answer Key'!$B$14,OR(E825="Unknown",F825="Unknown")),"Unknown SL","Non Lead")))))))))))</f>
        <v>Non Lead</v>
      </c>
      <c r="T825" s="114" t="str">
        <f>IF(OR(M825="",Q825="",S825="ERROR"),"BLANK",IF((AND(M825='Dropdown Answer Key'!$B$25,OR('Service Line Inventory'!S825="Lead",S825="Unknown SL"))),"Tier 1",IF(AND('Service Line Inventory'!M825='Dropdown Answer Key'!$B$26,OR('Service Line Inventory'!S825="Lead",S825="Unknown SL")),"Tier 2",IF(AND('Service Line Inventory'!M825='Dropdown Answer Key'!$B$27,OR('Service Line Inventory'!S825="Lead",S825="Unknown SL")),"Tier 2",IF('Service Line Inventory'!S825="GRR","Tier 3",IF((AND('Service Line Inventory'!M825='Dropdown Answer Key'!$B$25,'Service Line Inventory'!Q825='Dropdown Answer Key'!$M$25,O825='Dropdown Answer Key'!$G$27,'Service Line Inventory'!P825='Dropdown Answer Key'!$J$27,S825="Non Lead")),"Tier 4",IF((AND('Service Line Inventory'!M825='Dropdown Answer Key'!$B$25,'Service Line Inventory'!Q825='Dropdown Answer Key'!$M$25,O825='Dropdown Answer Key'!$G$27,S825="Non Lead")),"Tier 4",IF((AND('Service Line Inventory'!M825='Dropdown Answer Key'!$B$25,'Service Line Inventory'!Q825='Dropdown Answer Key'!$M$25,'Service Line Inventory'!P825='Dropdown Answer Key'!$J$27,S825="Non Lead")),"Tier 4","Tier 5"))))))))</f>
        <v>BLANK</v>
      </c>
      <c r="U825" s="115" t="str">
        <f t="shared" si="49"/>
        <v>NO</v>
      </c>
      <c r="V825" s="114" t="str">
        <f t="shared" si="50"/>
        <v>NO</v>
      </c>
      <c r="W825" s="114" t="str">
        <f t="shared" si="51"/>
        <v>NO</v>
      </c>
      <c r="X825" s="108"/>
      <c r="Y825" s="97"/>
      <c r="Z825" s="77"/>
    </row>
    <row r="826" spans="1:26" x14ac:dyDescent="0.3">
      <c r="A826" s="47">
        <v>600</v>
      </c>
      <c r="B826" s="73" t="s">
        <v>76</v>
      </c>
      <c r="C826" s="124" t="s">
        <v>1084</v>
      </c>
      <c r="D826" s="73" t="s">
        <v>73</v>
      </c>
      <c r="E826" s="73" t="s">
        <v>81</v>
      </c>
      <c r="F826" s="73" t="s">
        <v>81</v>
      </c>
      <c r="G826" s="89" t="s">
        <v>986</v>
      </c>
      <c r="H826" s="94" t="s">
        <v>73</v>
      </c>
      <c r="I826" s="82" t="s">
        <v>72</v>
      </c>
      <c r="J826" s="74" t="s">
        <v>989</v>
      </c>
      <c r="K826" s="74" t="s">
        <v>989</v>
      </c>
      <c r="L826" s="93" t="str">
        <f t="shared" si="48"/>
        <v>Non Lead</v>
      </c>
      <c r="M826" s="109"/>
      <c r="N826" s="73"/>
      <c r="O826" s="73"/>
      <c r="P826" s="73"/>
      <c r="Q826" s="72"/>
      <c r="R826" s="73"/>
      <c r="S826" s="98" t="str">
        <f>IF(OR(B826="",$C$3="",$G$3=""),"ERROR",IF(AND(B826='Dropdown Answer Key'!$B$12,OR(E826="Lead",E826="U, May have L",E826="COM",E826="")),"Lead",IF(AND(B826='Dropdown Answer Key'!$B$12,OR(AND(E826="GALV",H826="Y"),AND(E826="GALV",H826="UN"),AND(E826="GALV",H826=""))),"GRR",IF(AND(B826='Dropdown Answer Key'!$B$12,E826="Unknown"),"Unknown SL",IF(AND(B826='Dropdown Answer Key'!$B$13,OR(F826="Lead",F826="U, May have L",F826="COM",F826="")),"Lead",IF(AND(B826='Dropdown Answer Key'!$B$13,OR(AND(F826="GALV",H826="Y"),AND(F826="GALV",H826="UN"),AND(F826="GALV",H826=""))),"GRR",IF(AND(B826='Dropdown Answer Key'!$B$13,F826="Unknown"),"Unknown SL",IF(AND(B826='Dropdown Answer Key'!$B$14,OR(E826="Lead",E826="U, May have L",E826="COM",E826="")),"Lead",IF(AND(B826='Dropdown Answer Key'!$B$14,OR(F826="Lead",F826="U, May have L",F826="COM",F826="")),"Lead",IF(AND(B826='Dropdown Answer Key'!$B$14,OR(AND(E826="GALV",H826="Y"),AND(E826="GALV",H826="UN"),AND(E826="GALV",H826=""),AND(F826="GALV",H826="Y"),AND(F826="GALV",H826="UN"),AND(F826="GALV",H826=""),AND(F826="GALV",I826="Y"),AND(F826="GALV",I826="UN"),AND(F826="GALV",I826=""))),"GRR",IF(AND(B826='Dropdown Answer Key'!$B$14,OR(E826="Unknown",F826="Unknown")),"Unknown SL","Non Lead")))))))))))</f>
        <v>Non Lead</v>
      </c>
      <c r="T826" s="75" t="str">
        <f>IF(OR(M826="",Q826="",S826="ERROR"),"BLANK",IF((AND(M826='Dropdown Answer Key'!$B$25,OR('Service Line Inventory'!S826="Lead",S826="Unknown SL"))),"Tier 1",IF(AND('Service Line Inventory'!M826='Dropdown Answer Key'!$B$26,OR('Service Line Inventory'!S826="Lead",S826="Unknown SL")),"Tier 2",IF(AND('Service Line Inventory'!M826='Dropdown Answer Key'!$B$27,OR('Service Line Inventory'!S826="Lead",S826="Unknown SL")),"Tier 2",IF('Service Line Inventory'!S826="GRR","Tier 3",IF((AND('Service Line Inventory'!M826='Dropdown Answer Key'!$B$25,'Service Line Inventory'!Q826='Dropdown Answer Key'!$M$25,O826='Dropdown Answer Key'!$G$27,'Service Line Inventory'!P826='Dropdown Answer Key'!$J$27,S826="Non Lead")),"Tier 4",IF((AND('Service Line Inventory'!M826='Dropdown Answer Key'!$B$25,'Service Line Inventory'!Q826='Dropdown Answer Key'!$M$25,O826='Dropdown Answer Key'!$G$27,S826="Non Lead")),"Tier 4",IF((AND('Service Line Inventory'!M826='Dropdown Answer Key'!$B$25,'Service Line Inventory'!Q826='Dropdown Answer Key'!$M$25,'Service Line Inventory'!P826='Dropdown Answer Key'!$J$27,S826="Non Lead")),"Tier 4","Tier 5"))))))))</f>
        <v>BLANK</v>
      </c>
      <c r="U826" s="101" t="str">
        <f t="shared" si="49"/>
        <v>NO</v>
      </c>
      <c r="V826" s="75" t="str">
        <f t="shared" si="50"/>
        <v>NO</v>
      </c>
      <c r="W826" s="75" t="str">
        <f t="shared" si="51"/>
        <v>NO</v>
      </c>
      <c r="X826" s="107"/>
      <c r="Y826" s="76"/>
      <c r="Z826" s="77"/>
    </row>
    <row r="827" spans="1:26" x14ac:dyDescent="0.3">
      <c r="A827" s="47">
        <v>700</v>
      </c>
      <c r="B827" s="73" t="s">
        <v>76</v>
      </c>
      <c r="C827" s="124" t="s">
        <v>1085</v>
      </c>
      <c r="D827" s="73" t="s">
        <v>73</v>
      </c>
      <c r="E827" s="73" t="s">
        <v>81</v>
      </c>
      <c r="F827" s="73" t="s">
        <v>81</v>
      </c>
      <c r="G827" s="89" t="s">
        <v>986</v>
      </c>
      <c r="H827" s="94" t="s">
        <v>73</v>
      </c>
      <c r="I827" s="82" t="s">
        <v>72</v>
      </c>
      <c r="J827" s="74" t="s">
        <v>989</v>
      </c>
      <c r="K827" s="74" t="s">
        <v>989</v>
      </c>
      <c r="L827" s="94" t="str">
        <f t="shared" si="48"/>
        <v>Non Lead</v>
      </c>
      <c r="M827" s="110"/>
      <c r="N827" s="82"/>
      <c r="O827" s="82"/>
      <c r="P827" s="82"/>
      <c r="Q827" s="81"/>
      <c r="R827" s="82"/>
      <c r="S827" s="113" t="str">
        <f>IF(OR(B827="",$C$3="",$G$3=""),"ERROR",IF(AND(B827='Dropdown Answer Key'!$B$12,OR(E827="Lead",E827="U, May have L",E827="COM",E827="")),"Lead",IF(AND(B827='Dropdown Answer Key'!$B$12,OR(AND(E827="GALV",H827="Y"),AND(E827="GALV",H827="UN"),AND(E827="GALV",H827=""))),"GRR",IF(AND(B827='Dropdown Answer Key'!$B$12,E827="Unknown"),"Unknown SL",IF(AND(B827='Dropdown Answer Key'!$B$13,OR(F827="Lead",F827="U, May have L",F827="COM",F827="")),"Lead",IF(AND(B827='Dropdown Answer Key'!$B$13,OR(AND(F827="GALV",H827="Y"),AND(F827="GALV",H827="UN"),AND(F827="GALV",H827=""))),"GRR",IF(AND(B827='Dropdown Answer Key'!$B$13,F827="Unknown"),"Unknown SL",IF(AND(B827='Dropdown Answer Key'!$B$14,OR(E827="Lead",E827="U, May have L",E827="COM",E827="")),"Lead",IF(AND(B827='Dropdown Answer Key'!$B$14,OR(F827="Lead",F827="U, May have L",F827="COM",F827="")),"Lead",IF(AND(B827='Dropdown Answer Key'!$B$14,OR(AND(E827="GALV",H827="Y"),AND(E827="GALV",H827="UN"),AND(E827="GALV",H827=""),AND(F827="GALV",H827="Y"),AND(F827="GALV",H827="UN"),AND(F827="GALV",H827=""),AND(F827="GALV",I827="Y"),AND(F827="GALV",I827="UN"),AND(F827="GALV",I827=""))),"GRR",IF(AND(B827='Dropdown Answer Key'!$B$14,OR(E827="Unknown",F827="Unknown")),"Unknown SL","Non Lead")))))))))))</f>
        <v>Non Lead</v>
      </c>
      <c r="T827" s="114" t="str">
        <f>IF(OR(M827="",Q827="",S827="ERROR"),"BLANK",IF((AND(M827='Dropdown Answer Key'!$B$25,OR('Service Line Inventory'!S827="Lead",S827="Unknown SL"))),"Tier 1",IF(AND('Service Line Inventory'!M827='Dropdown Answer Key'!$B$26,OR('Service Line Inventory'!S827="Lead",S827="Unknown SL")),"Tier 2",IF(AND('Service Line Inventory'!M827='Dropdown Answer Key'!$B$27,OR('Service Line Inventory'!S827="Lead",S827="Unknown SL")),"Tier 2",IF('Service Line Inventory'!S827="GRR","Tier 3",IF((AND('Service Line Inventory'!M827='Dropdown Answer Key'!$B$25,'Service Line Inventory'!Q827='Dropdown Answer Key'!$M$25,O827='Dropdown Answer Key'!$G$27,'Service Line Inventory'!P827='Dropdown Answer Key'!$J$27,S827="Non Lead")),"Tier 4",IF((AND('Service Line Inventory'!M827='Dropdown Answer Key'!$B$25,'Service Line Inventory'!Q827='Dropdown Answer Key'!$M$25,O827='Dropdown Answer Key'!$G$27,S827="Non Lead")),"Tier 4",IF((AND('Service Line Inventory'!M827='Dropdown Answer Key'!$B$25,'Service Line Inventory'!Q827='Dropdown Answer Key'!$M$25,'Service Line Inventory'!P827='Dropdown Answer Key'!$J$27,S827="Non Lead")),"Tier 4","Tier 5"))))))))</f>
        <v>BLANK</v>
      </c>
      <c r="U827" s="115" t="str">
        <f t="shared" si="49"/>
        <v>NO</v>
      </c>
      <c r="V827" s="114" t="str">
        <f t="shared" si="50"/>
        <v>NO</v>
      </c>
      <c r="W827" s="114" t="str">
        <f t="shared" si="51"/>
        <v>NO</v>
      </c>
      <c r="X827" s="108"/>
      <c r="Y827" s="97"/>
      <c r="Z827" s="77"/>
    </row>
    <row r="828" spans="1:26" x14ac:dyDescent="0.3">
      <c r="A828" s="47">
        <v>750</v>
      </c>
      <c r="B828" s="73" t="s">
        <v>76</v>
      </c>
      <c r="C828" s="124" t="s">
        <v>1086</v>
      </c>
      <c r="D828" s="73" t="s">
        <v>73</v>
      </c>
      <c r="E828" s="73" t="s">
        <v>81</v>
      </c>
      <c r="F828" s="73" t="s">
        <v>81</v>
      </c>
      <c r="G828" s="89" t="s">
        <v>986</v>
      </c>
      <c r="H828" s="94" t="s">
        <v>73</v>
      </c>
      <c r="I828" s="82" t="s">
        <v>72</v>
      </c>
      <c r="J828" s="74" t="s">
        <v>989</v>
      </c>
      <c r="K828" s="74" t="s">
        <v>989</v>
      </c>
      <c r="L828" s="93" t="str">
        <f t="shared" si="48"/>
        <v>Non Lead</v>
      </c>
      <c r="M828" s="109"/>
      <c r="N828" s="73"/>
      <c r="O828" s="73"/>
      <c r="P828" s="73"/>
      <c r="Q828" s="72"/>
      <c r="R828" s="73"/>
      <c r="S828" s="98" t="str">
        <f>IF(OR(B828="",$C$3="",$G$3=""),"ERROR",IF(AND(B828='Dropdown Answer Key'!$B$12,OR(E828="Lead",E828="U, May have L",E828="COM",E828="")),"Lead",IF(AND(B828='Dropdown Answer Key'!$B$12,OR(AND(E828="GALV",H828="Y"),AND(E828="GALV",H828="UN"),AND(E828="GALV",H828=""))),"GRR",IF(AND(B828='Dropdown Answer Key'!$B$12,E828="Unknown"),"Unknown SL",IF(AND(B828='Dropdown Answer Key'!$B$13,OR(F828="Lead",F828="U, May have L",F828="COM",F828="")),"Lead",IF(AND(B828='Dropdown Answer Key'!$B$13,OR(AND(F828="GALV",H828="Y"),AND(F828="GALV",H828="UN"),AND(F828="GALV",H828=""))),"GRR",IF(AND(B828='Dropdown Answer Key'!$B$13,F828="Unknown"),"Unknown SL",IF(AND(B828='Dropdown Answer Key'!$B$14,OR(E828="Lead",E828="U, May have L",E828="COM",E828="")),"Lead",IF(AND(B828='Dropdown Answer Key'!$B$14,OR(F828="Lead",F828="U, May have L",F828="COM",F828="")),"Lead",IF(AND(B828='Dropdown Answer Key'!$B$14,OR(AND(E828="GALV",H828="Y"),AND(E828="GALV",H828="UN"),AND(E828="GALV",H828=""),AND(F828="GALV",H828="Y"),AND(F828="GALV",H828="UN"),AND(F828="GALV",H828=""),AND(F828="GALV",I828="Y"),AND(F828="GALV",I828="UN"),AND(F828="GALV",I828=""))),"GRR",IF(AND(B828='Dropdown Answer Key'!$B$14,OR(E828="Unknown",F828="Unknown")),"Unknown SL","Non Lead")))))))))))</f>
        <v>Non Lead</v>
      </c>
      <c r="T828" s="75" t="str">
        <f>IF(OR(M828="",Q828="",S828="ERROR"),"BLANK",IF((AND(M828='Dropdown Answer Key'!$B$25,OR('Service Line Inventory'!S828="Lead",S828="Unknown SL"))),"Tier 1",IF(AND('Service Line Inventory'!M828='Dropdown Answer Key'!$B$26,OR('Service Line Inventory'!S828="Lead",S828="Unknown SL")),"Tier 2",IF(AND('Service Line Inventory'!M828='Dropdown Answer Key'!$B$27,OR('Service Line Inventory'!S828="Lead",S828="Unknown SL")),"Tier 2",IF('Service Line Inventory'!S828="GRR","Tier 3",IF((AND('Service Line Inventory'!M828='Dropdown Answer Key'!$B$25,'Service Line Inventory'!Q828='Dropdown Answer Key'!$M$25,O828='Dropdown Answer Key'!$G$27,'Service Line Inventory'!P828='Dropdown Answer Key'!$J$27,S828="Non Lead")),"Tier 4",IF((AND('Service Line Inventory'!M828='Dropdown Answer Key'!$B$25,'Service Line Inventory'!Q828='Dropdown Answer Key'!$M$25,O828='Dropdown Answer Key'!$G$27,S828="Non Lead")),"Tier 4",IF((AND('Service Line Inventory'!M828='Dropdown Answer Key'!$B$25,'Service Line Inventory'!Q828='Dropdown Answer Key'!$M$25,'Service Line Inventory'!P828='Dropdown Answer Key'!$J$27,S828="Non Lead")),"Tier 4","Tier 5"))))))))</f>
        <v>BLANK</v>
      </c>
      <c r="U828" s="101" t="str">
        <f t="shared" si="49"/>
        <v>NO</v>
      </c>
      <c r="V828" s="75" t="str">
        <f t="shared" si="50"/>
        <v>NO</v>
      </c>
      <c r="W828" s="75" t="str">
        <f t="shared" si="51"/>
        <v>NO</v>
      </c>
      <c r="X828" s="107"/>
      <c r="Y828" s="76"/>
      <c r="Z828" s="77"/>
    </row>
    <row r="829" spans="1:26" x14ac:dyDescent="0.3">
      <c r="A829" s="47">
        <v>825</v>
      </c>
      <c r="B829" s="73" t="s">
        <v>76</v>
      </c>
      <c r="C829" s="124" t="s">
        <v>1087</v>
      </c>
      <c r="D829" s="73" t="s">
        <v>73</v>
      </c>
      <c r="E829" s="73" t="s">
        <v>81</v>
      </c>
      <c r="F829" s="73" t="s">
        <v>81</v>
      </c>
      <c r="G829" s="89" t="s">
        <v>986</v>
      </c>
      <c r="H829" s="94" t="s">
        <v>73</v>
      </c>
      <c r="I829" s="82" t="s">
        <v>72</v>
      </c>
      <c r="J829" s="74" t="s">
        <v>989</v>
      </c>
      <c r="K829" s="74" t="s">
        <v>989</v>
      </c>
      <c r="L829" s="94" t="str">
        <f t="shared" si="48"/>
        <v>Non Lead</v>
      </c>
      <c r="M829" s="110"/>
      <c r="N829" s="82"/>
      <c r="O829" s="82"/>
      <c r="P829" s="82"/>
      <c r="Q829" s="81"/>
      <c r="R829" s="82"/>
      <c r="S829" s="113" t="str">
        <f>IF(OR(B829="",$C$3="",$G$3=""),"ERROR",IF(AND(B829='Dropdown Answer Key'!$B$12,OR(E829="Lead",E829="U, May have L",E829="COM",E829="")),"Lead",IF(AND(B829='Dropdown Answer Key'!$B$12,OR(AND(E829="GALV",H829="Y"),AND(E829="GALV",H829="UN"),AND(E829="GALV",H829=""))),"GRR",IF(AND(B829='Dropdown Answer Key'!$B$12,E829="Unknown"),"Unknown SL",IF(AND(B829='Dropdown Answer Key'!$B$13,OR(F829="Lead",F829="U, May have L",F829="COM",F829="")),"Lead",IF(AND(B829='Dropdown Answer Key'!$B$13,OR(AND(F829="GALV",H829="Y"),AND(F829="GALV",H829="UN"),AND(F829="GALV",H829=""))),"GRR",IF(AND(B829='Dropdown Answer Key'!$B$13,F829="Unknown"),"Unknown SL",IF(AND(B829='Dropdown Answer Key'!$B$14,OR(E829="Lead",E829="U, May have L",E829="COM",E829="")),"Lead",IF(AND(B829='Dropdown Answer Key'!$B$14,OR(F829="Lead",F829="U, May have L",F829="COM",F829="")),"Lead",IF(AND(B829='Dropdown Answer Key'!$B$14,OR(AND(E829="GALV",H829="Y"),AND(E829="GALV",H829="UN"),AND(E829="GALV",H829=""),AND(F829="GALV",H829="Y"),AND(F829="GALV",H829="UN"),AND(F829="GALV",H829=""),AND(F829="GALV",I829="Y"),AND(F829="GALV",I829="UN"),AND(F829="GALV",I829=""))),"GRR",IF(AND(B829='Dropdown Answer Key'!$B$14,OR(E829="Unknown",F829="Unknown")),"Unknown SL","Non Lead")))))))))))</f>
        <v>Non Lead</v>
      </c>
      <c r="T829" s="114" t="str">
        <f>IF(OR(M829="",Q829="",S829="ERROR"),"BLANK",IF((AND(M829='Dropdown Answer Key'!$B$25,OR('Service Line Inventory'!S829="Lead",S829="Unknown SL"))),"Tier 1",IF(AND('Service Line Inventory'!M829='Dropdown Answer Key'!$B$26,OR('Service Line Inventory'!S829="Lead",S829="Unknown SL")),"Tier 2",IF(AND('Service Line Inventory'!M829='Dropdown Answer Key'!$B$27,OR('Service Line Inventory'!S829="Lead",S829="Unknown SL")),"Tier 2",IF('Service Line Inventory'!S829="GRR","Tier 3",IF((AND('Service Line Inventory'!M829='Dropdown Answer Key'!$B$25,'Service Line Inventory'!Q829='Dropdown Answer Key'!$M$25,O829='Dropdown Answer Key'!$G$27,'Service Line Inventory'!P829='Dropdown Answer Key'!$J$27,S829="Non Lead")),"Tier 4",IF((AND('Service Line Inventory'!M829='Dropdown Answer Key'!$B$25,'Service Line Inventory'!Q829='Dropdown Answer Key'!$M$25,O829='Dropdown Answer Key'!$G$27,S829="Non Lead")),"Tier 4",IF((AND('Service Line Inventory'!M829='Dropdown Answer Key'!$B$25,'Service Line Inventory'!Q829='Dropdown Answer Key'!$M$25,'Service Line Inventory'!P829='Dropdown Answer Key'!$J$27,S829="Non Lead")),"Tier 4","Tier 5"))))))))</f>
        <v>BLANK</v>
      </c>
      <c r="U829" s="115" t="str">
        <f t="shared" si="49"/>
        <v>NO</v>
      </c>
      <c r="V829" s="114" t="str">
        <f t="shared" si="50"/>
        <v>NO</v>
      </c>
      <c r="W829" s="114" t="str">
        <f t="shared" si="51"/>
        <v>NO</v>
      </c>
      <c r="X829" s="108"/>
      <c r="Y829" s="97"/>
      <c r="Z829" s="77"/>
    </row>
    <row r="830" spans="1:26" x14ac:dyDescent="0.3">
      <c r="A830" s="47">
        <v>830</v>
      </c>
      <c r="B830" s="73" t="s">
        <v>76</v>
      </c>
      <c r="C830" s="124" t="s">
        <v>1088</v>
      </c>
      <c r="D830" s="73" t="s">
        <v>73</v>
      </c>
      <c r="E830" s="73" t="s">
        <v>81</v>
      </c>
      <c r="F830" s="73" t="s">
        <v>81</v>
      </c>
      <c r="G830" s="89" t="s">
        <v>986</v>
      </c>
      <c r="H830" s="94" t="s">
        <v>73</v>
      </c>
      <c r="I830" s="82" t="s">
        <v>72</v>
      </c>
      <c r="J830" s="74" t="s">
        <v>989</v>
      </c>
      <c r="K830" s="74" t="s">
        <v>989</v>
      </c>
      <c r="L830" s="93" t="str">
        <f t="shared" si="48"/>
        <v>Non Lead</v>
      </c>
      <c r="M830" s="109"/>
      <c r="N830" s="73"/>
      <c r="O830" s="73"/>
      <c r="P830" s="73"/>
      <c r="Q830" s="72"/>
      <c r="R830" s="73"/>
      <c r="S830" s="98" t="str">
        <f>IF(OR(B830="",$C$3="",$G$3=""),"ERROR",IF(AND(B830='Dropdown Answer Key'!$B$12,OR(E830="Lead",E830="U, May have L",E830="COM",E830="")),"Lead",IF(AND(B830='Dropdown Answer Key'!$B$12,OR(AND(E830="GALV",H830="Y"),AND(E830="GALV",H830="UN"),AND(E830="GALV",H830=""))),"GRR",IF(AND(B830='Dropdown Answer Key'!$B$12,E830="Unknown"),"Unknown SL",IF(AND(B830='Dropdown Answer Key'!$B$13,OR(F830="Lead",F830="U, May have L",F830="COM",F830="")),"Lead",IF(AND(B830='Dropdown Answer Key'!$B$13,OR(AND(F830="GALV",H830="Y"),AND(F830="GALV",H830="UN"),AND(F830="GALV",H830=""))),"GRR",IF(AND(B830='Dropdown Answer Key'!$B$13,F830="Unknown"),"Unknown SL",IF(AND(B830='Dropdown Answer Key'!$B$14,OR(E830="Lead",E830="U, May have L",E830="COM",E830="")),"Lead",IF(AND(B830='Dropdown Answer Key'!$B$14,OR(F830="Lead",F830="U, May have L",F830="COM",F830="")),"Lead",IF(AND(B830='Dropdown Answer Key'!$B$14,OR(AND(E830="GALV",H830="Y"),AND(E830="GALV",H830="UN"),AND(E830="GALV",H830=""),AND(F830="GALV",H830="Y"),AND(F830="GALV",H830="UN"),AND(F830="GALV",H830=""),AND(F830="GALV",I830="Y"),AND(F830="GALV",I830="UN"),AND(F830="GALV",I830=""))),"GRR",IF(AND(B830='Dropdown Answer Key'!$B$14,OR(E830="Unknown",F830="Unknown")),"Unknown SL","Non Lead")))))))))))</f>
        <v>Non Lead</v>
      </c>
      <c r="T830" s="75" t="str">
        <f>IF(OR(M830="",Q830="",S830="ERROR"),"BLANK",IF((AND(M830='Dropdown Answer Key'!$B$25,OR('Service Line Inventory'!S830="Lead",S830="Unknown SL"))),"Tier 1",IF(AND('Service Line Inventory'!M830='Dropdown Answer Key'!$B$26,OR('Service Line Inventory'!S830="Lead",S830="Unknown SL")),"Tier 2",IF(AND('Service Line Inventory'!M830='Dropdown Answer Key'!$B$27,OR('Service Line Inventory'!S830="Lead",S830="Unknown SL")),"Tier 2",IF('Service Line Inventory'!S830="GRR","Tier 3",IF((AND('Service Line Inventory'!M830='Dropdown Answer Key'!$B$25,'Service Line Inventory'!Q830='Dropdown Answer Key'!$M$25,O830='Dropdown Answer Key'!$G$27,'Service Line Inventory'!P830='Dropdown Answer Key'!$J$27,S830="Non Lead")),"Tier 4",IF((AND('Service Line Inventory'!M830='Dropdown Answer Key'!$B$25,'Service Line Inventory'!Q830='Dropdown Answer Key'!$M$25,O830='Dropdown Answer Key'!$G$27,S830="Non Lead")),"Tier 4",IF((AND('Service Line Inventory'!M830='Dropdown Answer Key'!$B$25,'Service Line Inventory'!Q830='Dropdown Answer Key'!$M$25,'Service Line Inventory'!P830='Dropdown Answer Key'!$J$27,S830="Non Lead")),"Tier 4","Tier 5"))))))))</f>
        <v>BLANK</v>
      </c>
      <c r="U830" s="101" t="str">
        <f t="shared" si="49"/>
        <v>NO</v>
      </c>
      <c r="V830" s="75" t="str">
        <f t="shared" si="50"/>
        <v>NO</v>
      </c>
      <c r="W830" s="75" t="str">
        <f t="shared" si="51"/>
        <v>NO</v>
      </c>
      <c r="X830" s="107"/>
      <c r="Y830" s="76"/>
      <c r="Z830" s="77"/>
    </row>
    <row r="831" spans="1:26" x14ac:dyDescent="0.3">
      <c r="A831" s="47">
        <v>850</v>
      </c>
      <c r="B831" s="73" t="s">
        <v>76</v>
      </c>
      <c r="C831" s="124" t="s">
        <v>1089</v>
      </c>
      <c r="D831" s="73" t="s">
        <v>73</v>
      </c>
      <c r="E831" s="73" t="s">
        <v>81</v>
      </c>
      <c r="F831" s="73" t="s">
        <v>81</v>
      </c>
      <c r="G831" s="89" t="s">
        <v>986</v>
      </c>
      <c r="H831" s="94" t="s">
        <v>73</v>
      </c>
      <c r="I831" s="82" t="s">
        <v>72</v>
      </c>
      <c r="J831" s="74" t="s">
        <v>989</v>
      </c>
      <c r="K831" s="74" t="s">
        <v>989</v>
      </c>
      <c r="L831" s="94" t="str">
        <f t="shared" si="48"/>
        <v>Non Lead</v>
      </c>
      <c r="M831" s="110"/>
      <c r="N831" s="82"/>
      <c r="O831" s="82"/>
      <c r="P831" s="82"/>
      <c r="Q831" s="81"/>
      <c r="R831" s="82"/>
      <c r="S831" s="113" t="str">
        <f>IF(OR(B831="",$C$3="",$G$3=""),"ERROR",IF(AND(B831='Dropdown Answer Key'!$B$12,OR(E831="Lead",E831="U, May have L",E831="COM",E831="")),"Lead",IF(AND(B831='Dropdown Answer Key'!$B$12,OR(AND(E831="GALV",H831="Y"),AND(E831="GALV",H831="UN"),AND(E831="GALV",H831=""))),"GRR",IF(AND(B831='Dropdown Answer Key'!$B$12,E831="Unknown"),"Unknown SL",IF(AND(B831='Dropdown Answer Key'!$B$13,OR(F831="Lead",F831="U, May have L",F831="COM",F831="")),"Lead",IF(AND(B831='Dropdown Answer Key'!$B$13,OR(AND(F831="GALV",H831="Y"),AND(F831="GALV",H831="UN"),AND(F831="GALV",H831=""))),"GRR",IF(AND(B831='Dropdown Answer Key'!$B$13,F831="Unknown"),"Unknown SL",IF(AND(B831='Dropdown Answer Key'!$B$14,OR(E831="Lead",E831="U, May have L",E831="COM",E831="")),"Lead",IF(AND(B831='Dropdown Answer Key'!$B$14,OR(F831="Lead",F831="U, May have L",F831="COM",F831="")),"Lead",IF(AND(B831='Dropdown Answer Key'!$B$14,OR(AND(E831="GALV",H831="Y"),AND(E831="GALV",H831="UN"),AND(E831="GALV",H831=""),AND(F831="GALV",H831="Y"),AND(F831="GALV",H831="UN"),AND(F831="GALV",H831=""),AND(F831="GALV",I831="Y"),AND(F831="GALV",I831="UN"),AND(F831="GALV",I831=""))),"GRR",IF(AND(B831='Dropdown Answer Key'!$B$14,OR(E831="Unknown",F831="Unknown")),"Unknown SL","Non Lead")))))))))))</f>
        <v>Non Lead</v>
      </c>
      <c r="T831" s="114" t="str">
        <f>IF(OR(M831="",Q831="",S831="ERROR"),"BLANK",IF((AND(M831='Dropdown Answer Key'!$B$25,OR('Service Line Inventory'!S831="Lead",S831="Unknown SL"))),"Tier 1",IF(AND('Service Line Inventory'!M831='Dropdown Answer Key'!$B$26,OR('Service Line Inventory'!S831="Lead",S831="Unknown SL")),"Tier 2",IF(AND('Service Line Inventory'!M831='Dropdown Answer Key'!$B$27,OR('Service Line Inventory'!S831="Lead",S831="Unknown SL")),"Tier 2",IF('Service Line Inventory'!S831="GRR","Tier 3",IF((AND('Service Line Inventory'!M831='Dropdown Answer Key'!$B$25,'Service Line Inventory'!Q831='Dropdown Answer Key'!$M$25,O831='Dropdown Answer Key'!$G$27,'Service Line Inventory'!P831='Dropdown Answer Key'!$J$27,S831="Non Lead")),"Tier 4",IF((AND('Service Line Inventory'!M831='Dropdown Answer Key'!$B$25,'Service Line Inventory'!Q831='Dropdown Answer Key'!$M$25,O831='Dropdown Answer Key'!$G$27,S831="Non Lead")),"Tier 4",IF((AND('Service Line Inventory'!M831='Dropdown Answer Key'!$B$25,'Service Line Inventory'!Q831='Dropdown Answer Key'!$M$25,'Service Line Inventory'!P831='Dropdown Answer Key'!$J$27,S831="Non Lead")),"Tier 4","Tier 5"))))))))</f>
        <v>BLANK</v>
      </c>
      <c r="U831" s="115" t="str">
        <f t="shared" si="49"/>
        <v>NO</v>
      </c>
      <c r="V831" s="114" t="str">
        <f t="shared" si="50"/>
        <v>NO</v>
      </c>
      <c r="W831" s="114" t="str">
        <f t="shared" si="51"/>
        <v>NO</v>
      </c>
      <c r="X831" s="108"/>
      <c r="Y831" s="97"/>
      <c r="Z831" s="77"/>
    </row>
    <row r="832" spans="1:26" x14ac:dyDescent="0.3">
      <c r="A832" s="47">
        <v>900</v>
      </c>
      <c r="B832" s="73" t="s">
        <v>76</v>
      </c>
      <c r="C832" s="124" t="s">
        <v>1090</v>
      </c>
      <c r="D832" s="73" t="s">
        <v>73</v>
      </c>
      <c r="E832" s="73" t="s">
        <v>81</v>
      </c>
      <c r="F832" s="73" t="s">
        <v>81</v>
      </c>
      <c r="G832" s="89" t="s">
        <v>986</v>
      </c>
      <c r="H832" s="94" t="s">
        <v>73</v>
      </c>
      <c r="I832" s="82" t="s">
        <v>72</v>
      </c>
      <c r="J832" s="74" t="s">
        <v>989</v>
      </c>
      <c r="K832" s="74" t="s">
        <v>989</v>
      </c>
      <c r="L832" s="93" t="str">
        <f t="shared" si="48"/>
        <v>Non Lead</v>
      </c>
      <c r="M832" s="109"/>
      <c r="N832" s="73"/>
      <c r="O832" s="73"/>
      <c r="P832" s="73"/>
      <c r="Q832" s="72"/>
      <c r="R832" s="73"/>
      <c r="S832" s="98" t="str">
        <f>IF(OR(B832="",$C$3="",$G$3=""),"ERROR",IF(AND(B832='Dropdown Answer Key'!$B$12,OR(E832="Lead",E832="U, May have L",E832="COM",E832="")),"Lead",IF(AND(B832='Dropdown Answer Key'!$B$12,OR(AND(E832="GALV",H832="Y"),AND(E832="GALV",H832="UN"),AND(E832="GALV",H832=""))),"GRR",IF(AND(B832='Dropdown Answer Key'!$B$12,E832="Unknown"),"Unknown SL",IF(AND(B832='Dropdown Answer Key'!$B$13,OR(F832="Lead",F832="U, May have L",F832="COM",F832="")),"Lead",IF(AND(B832='Dropdown Answer Key'!$B$13,OR(AND(F832="GALV",H832="Y"),AND(F832="GALV",H832="UN"),AND(F832="GALV",H832=""))),"GRR",IF(AND(B832='Dropdown Answer Key'!$B$13,F832="Unknown"),"Unknown SL",IF(AND(B832='Dropdown Answer Key'!$B$14,OR(E832="Lead",E832="U, May have L",E832="COM",E832="")),"Lead",IF(AND(B832='Dropdown Answer Key'!$B$14,OR(F832="Lead",F832="U, May have L",F832="COM",F832="")),"Lead",IF(AND(B832='Dropdown Answer Key'!$B$14,OR(AND(E832="GALV",H832="Y"),AND(E832="GALV",H832="UN"),AND(E832="GALV",H832=""),AND(F832="GALV",H832="Y"),AND(F832="GALV",H832="UN"),AND(F832="GALV",H832=""),AND(F832="GALV",I832="Y"),AND(F832="GALV",I832="UN"),AND(F832="GALV",I832=""))),"GRR",IF(AND(B832='Dropdown Answer Key'!$B$14,OR(E832="Unknown",F832="Unknown")),"Unknown SL","Non Lead")))))))))))</f>
        <v>Non Lead</v>
      </c>
      <c r="T832" s="75" t="str">
        <f>IF(OR(M832="",Q832="",S832="ERROR"),"BLANK",IF((AND(M832='Dropdown Answer Key'!$B$25,OR('Service Line Inventory'!S832="Lead",S832="Unknown SL"))),"Tier 1",IF(AND('Service Line Inventory'!M832='Dropdown Answer Key'!$B$26,OR('Service Line Inventory'!S832="Lead",S832="Unknown SL")),"Tier 2",IF(AND('Service Line Inventory'!M832='Dropdown Answer Key'!$B$27,OR('Service Line Inventory'!S832="Lead",S832="Unknown SL")),"Tier 2",IF('Service Line Inventory'!S832="GRR","Tier 3",IF((AND('Service Line Inventory'!M832='Dropdown Answer Key'!$B$25,'Service Line Inventory'!Q832='Dropdown Answer Key'!$M$25,O832='Dropdown Answer Key'!$G$27,'Service Line Inventory'!P832='Dropdown Answer Key'!$J$27,S832="Non Lead")),"Tier 4",IF((AND('Service Line Inventory'!M832='Dropdown Answer Key'!$B$25,'Service Line Inventory'!Q832='Dropdown Answer Key'!$M$25,O832='Dropdown Answer Key'!$G$27,S832="Non Lead")),"Tier 4",IF((AND('Service Line Inventory'!M832='Dropdown Answer Key'!$B$25,'Service Line Inventory'!Q832='Dropdown Answer Key'!$M$25,'Service Line Inventory'!P832='Dropdown Answer Key'!$J$27,S832="Non Lead")),"Tier 4","Tier 5"))))))))</f>
        <v>BLANK</v>
      </c>
      <c r="U832" s="101" t="str">
        <f t="shared" si="49"/>
        <v>NO</v>
      </c>
      <c r="V832" s="75" t="str">
        <f t="shared" si="50"/>
        <v>NO</v>
      </c>
      <c r="W832" s="75" t="str">
        <f t="shared" si="51"/>
        <v>NO</v>
      </c>
      <c r="X832" s="107"/>
      <c r="Y832" s="76"/>
      <c r="Z832" s="77"/>
    </row>
    <row r="833" spans="1:26" x14ac:dyDescent="0.3">
      <c r="A833" s="47">
        <v>1100</v>
      </c>
      <c r="B833" s="73" t="s">
        <v>76</v>
      </c>
      <c r="C833" s="124" t="s">
        <v>1091</v>
      </c>
      <c r="D833" s="73" t="s">
        <v>73</v>
      </c>
      <c r="E833" s="73" t="s">
        <v>81</v>
      </c>
      <c r="F833" s="73" t="s">
        <v>81</v>
      </c>
      <c r="G833" s="89" t="s">
        <v>986</v>
      </c>
      <c r="H833" s="94" t="s">
        <v>73</v>
      </c>
      <c r="I833" s="82" t="s">
        <v>72</v>
      </c>
      <c r="J833" s="74" t="s">
        <v>989</v>
      </c>
      <c r="K833" s="74" t="s">
        <v>989</v>
      </c>
      <c r="L833" s="94" t="str">
        <f t="shared" si="48"/>
        <v>Non Lead</v>
      </c>
      <c r="M833" s="110"/>
      <c r="N833" s="82"/>
      <c r="O833" s="82"/>
      <c r="P833" s="82"/>
      <c r="Q833" s="81"/>
      <c r="R833" s="82"/>
      <c r="S833" s="113" t="str">
        <f>IF(OR(B833="",$C$3="",$G$3=""),"ERROR",IF(AND(B833='Dropdown Answer Key'!$B$12,OR(E833="Lead",E833="U, May have L",E833="COM",E833="")),"Lead",IF(AND(B833='Dropdown Answer Key'!$B$12,OR(AND(E833="GALV",H833="Y"),AND(E833="GALV",H833="UN"),AND(E833="GALV",H833=""))),"GRR",IF(AND(B833='Dropdown Answer Key'!$B$12,E833="Unknown"),"Unknown SL",IF(AND(B833='Dropdown Answer Key'!$B$13,OR(F833="Lead",F833="U, May have L",F833="COM",F833="")),"Lead",IF(AND(B833='Dropdown Answer Key'!$B$13,OR(AND(F833="GALV",H833="Y"),AND(F833="GALV",H833="UN"),AND(F833="GALV",H833=""))),"GRR",IF(AND(B833='Dropdown Answer Key'!$B$13,F833="Unknown"),"Unknown SL",IF(AND(B833='Dropdown Answer Key'!$B$14,OR(E833="Lead",E833="U, May have L",E833="COM",E833="")),"Lead",IF(AND(B833='Dropdown Answer Key'!$B$14,OR(F833="Lead",F833="U, May have L",F833="COM",F833="")),"Lead",IF(AND(B833='Dropdown Answer Key'!$B$14,OR(AND(E833="GALV",H833="Y"),AND(E833="GALV",H833="UN"),AND(E833="GALV",H833=""),AND(F833="GALV",H833="Y"),AND(F833="GALV",H833="UN"),AND(F833="GALV",H833=""),AND(F833="GALV",I833="Y"),AND(F833="GALV",I833="UN"),AND(F833="GALV",I833=""))),"GRR",IF(AND(B833='Dropdown Answer Key'!$B$14,OR(E833="Unknown",F833="Unknown")),"Unknown SL","Non Lead")))))))))))</f>
        <v>Non Lead</v>
      </c>
      <c r="T833" s="114" t="str">
        <f>IF(OR(M833="",Q833="",S833="ERROR"),"BLANK",IF((AND(M833='Dropdown Answer Key'!$B$25,OR('Service Line Inventory'!S833="Lead",S833="Unknown SL"))),"Tier 1",IF(AND('Service Line Inventory'!M833='Dropdown Answer Key'!$B$26,OR('Service Line Inventory'!S833="Lead",S833="Unknown SL")),"Tier 2",IF(AND('Service Line Inventory'!M833='Dropdown Answer Key'!$B$27,OR('Service Line Inventory'!S833="Lead",S833="Unknown SL")),"Tier 2",IF('Service Line Inventory'!S833="GRR","Tier 3",IF((AND('Service Line Inventory'!M833='Dropdown Answer Key'!$B$25,'Service Line Inventory'!Q833='Dropdown Answer Key'!$M$25,O833='Dropdown Answer Key'!$G$27,'Service Line Inventory'!P833='Dropdown Answer Key'!$J$27,S833="Non Lead")),"Tier 4",IF((AND('Service Line Inventory'!M833='Dropdown Answer Key'!$B$25,'Service Line Inventory'!Q833='Dropdown Answer Key'!$M$25,O833='Dropdown Answer Key'!$G$27,S833="Non Lead")),"Tier 4",IF((AND('Service Line Inventory'!M833='Dropdown Answer Key'!$B$25,'Service Line Inventory'!Q833='Dropdown Answer Key'!$M$25,'Service Line Inventory'!P833='Dropdown Answer Key'!$J$27,S833="Non Lead")),"Tier 4","Tier 5"))))))))</f>
        <v>BLANK</v>
      </c>
      <c r="U833" s="115" t="str">
        <f t="shared" si="49"/>
        <v>NO</v>
      </c>
      <c r="V833" s="114" t="str">
        <f t="shared" si="50"/>
        <v>NO</v>
      </c>
      <c r="W833" s="114" t="str">
        <f t="shared" si="51"/>
        <v>NO</v>
      </c>
      <c r="X833" s="108"/>
      <c r="Y833" s="97"/>
      <c r="Z833" s="77"/>
    </row>
    <row r="834" spans="1:26" x14ac:dyDescent="0.3">
      <c r="A834" s="47">
        <v>1200</v>
      </c>
      <c r="B834" s="73" t="s">
        <v>76</v>
      </c>
      <c r="C834" s="124" t="s">
        <v>1092</v>
      </c>
      <c r="D834" s="73" t="s">
        <v>73</v>
      </c>
      <c r="E834" s="73" t="s">
        <v>81</v>
      </c>
      <c r="F834" s="73" t="s">
        <v>81</v>
      </c>
      <c r="G834" s="89" t="s">
        <v>986</v>
      </c>
      <c r="H834" s="94" t="s">
        <v>73</v>
      </c>
      <c r="I834" s="82" t="s">
        <v>72</v>
      </c>
      <c r="J834" s="74" t="s">
        <v>989</v>
      </c>
      <c r="K834" s="74" t="s">
        <v>989</v>
      </c>
      <c r="L834" s="93" t="str">
        <f t="shared" ref="L834:L897" si="52">S834</f>
        <v>Non Lead</v>
      </c>
      <c r="M834" s="109"/>
      <c r="N834" s="73"/>
      <c r="O834" s="73"/>
      <c r="P834" s="73"/>
      <c r="Q834" s="72"/>
      <c r="R834" s="73"/>
      <c r="S834" s="98" t="str">
        <f>IF(OR(B834="",$C$3="",$G$3=""),"ERROR",IF(AND(B834='Dropdown Answer Key'!$B$12,OR(E834="Lead",E834="U, May have L",E834="COM",E834="")),"Lead",IF(AND(B834='Dropdown Answer Key'!$B$12,OR(AND(E834="GALV",H834="Y"),AND(E834="GALV",H834="UN"),AND(E834="GALV",H834=""))),"GRR",IF(AND(B834='Dropdown Answer Key'!$B$12,E834="Unknown"),"Unknown SL",IF(AND(B834='Dropdown Answer Key'!$B$13,OR(F834="Lead",F834="U, May have L",F834="COM",F834="")),"Lead",IF(AND(B834='Dropdown Answer Key'!$B$13,OR(AND(F834="GALV",H834="Y"),AND(F834="GALV",H834="UN"),AND(F834="GALV",H834=""))),"GRR",IF(AND(B834='Dropdown Answer Key'!$B$13,F834="Unknown"),"Unknown SL",IF(AND(B834='Dropdown Answer Key'!$B$14,OR(E834="Lead",E834="U, May have L",E834="COM",E834="")),"Lead",IF(AND(B834='Dropdown Answer Key'!$B$14,OR(F834="Lead",F834="U, May have L",F834="COM",F834="")),"Lead",IF(AND(B834='Dropdown Answer Key'!$B$14,OR(AND(E834="GALV",H834="Y"),AND(E834="GALV",H834="UN"),AND(E834="GALV",H834=""),AND(F834="GALV",H834="Y"),AND(F834="GALV",H834="UN"),AND(F834="GALV",H834=""),AND(F834="GALV",I834="Y"),AND(F834="GALV",I834="UN"),AND(F834="GALV",I834=""))),"GRR",IF(AND(B834='Dropdown Answer Key'!$B$14,OR(E834="Unknown",F834="Unknown")),"Unknown SL","Non Lead")))))))))))</f>
        <v>Non Lead</v>
      </c>
      <c r="T834" s="75" t="str">
        <f>IF(OR(M834="",Q834="",S834="ERROR"),"BLANK",IF((AND(M834='Dropdown Answer Key'!$B$25,OR('Service Line Inventory'!S834="Lead",S834="Unknown SL"))),"Tier 1",IF(AND('Service Line Inventory'!M834='Dropdown Answer Key'!$B$26,OR('Service Line Inventory'!S834="Lead",S834="Unknown SL")),"Tier 2",IF(AND('Service Line Inventory'!M834='Dropdown Answer Key'!$B$27,OR('Service Line Inventory'!S834="Lead",S834="Unknown SL")),"Tier 2",IF('Service Line Inventory'!S834="GRR","Tier 3",IF((AND('Service Line Inventory'!M834='Dropdown Answer Key'!$B$25,'Service Line Inventory'!Q834='Dropdown Answer Key'!$M$25,O834='Dropdown Answer Key'!$G$27,'Service Line Inventory'!P834='Dropdown Answer Key'!$J$27,S834="Non Lead")),"Tier 4",IF((AND('Service Line Inventory'!M834='Dropdown Answer Key'!$B$25,'Service Line Inventory'!Q834='Dropdown Answer Key'!$M$25,O834='Dropdown Answer Key'!$G$27,S834="Non Lead")),"Tier 4",IF((AND('Service Line Inventory'!M834='Dropdown Answer Key'!$B$25,'Service Line Inventory'!Q834='Dropdown Answer Key'!$M$25,'Service Line Inventory'!P834='Dropdown Answer Key'!$J$27,S834="Non Lead")),"Tier 4","Tier 5"))))))))</f>
        <v>BLANK</v>
      </c>
      <c r="U834" s="101" t="str">
        <f t="shared" si="49"/>
        <v>NO</v>
      </c>
      <c r="V834" s="75" t="str">
        <f t="shared" si="50"/>
        <v>NO</v>
      </c>
      <c r="W834" s="75" t="str">
        <f t="shared" si="51"/>
        <v>NO</v>
      </c>
      <c r="X834" s="107"/>
      <c r="Y834" s="76"/>
      <c r="Z834" s="77"/>
    </row>
    <row r="835" spans="1:26" x14ac:dyDescent="0.3">
      <c r="A835" s="47">
        <v>1300</v>
      </c>
      <c r="B835" s="73" t="s">
        <v>76</v>
      </c>
      <c r="C835" s="124" t="s">
        <v>1093</v>
      </c>
      <c r="D835" s="73" t="s">
        <v>73</v>
      </c>
      <c r="E835" s="73" t="s">
        <v>81</v>
      </c>
      <c r="F835" s="73" t="s">
        <v>81</v>
      </c>
      <c r="G835" s="89" t="s">
        <v>986</v>
      </c>
      <c r="H835" s="94" t="s">
        <v>73</v>
      </c>
      <c r="I835" s="82" t="s">
        <v>72</v>
      </c>
      <c r="J835" s="74" t="s">
        <v>989</v>
      </c>
      <c r="K835" s="74" t="s">
        <v>989</v>
      </c>
      <c r="L835" s="94" t="str">
        <f t="shared" si="52"/>
        <v>Non Lead</v>
      </c>
      <c r="M835" s="110"/>
      <c r="N835" s="82"/>
      <c r="O835" s="82"/>
      <c r="P835" s="82"/>
      <c r="Q835" s="81"/>
      <c r="R835" s="82"/>
      <c r="S835" s="113" t="str">
        <f>IF(OR(B835="",$C$3="",$G$3=""),"ERROR",IF(AND(B835='Dropdown Answer Key'!$B$12,OR(E835="Lead",E835="U, May have L",E835="COM",E835="")),"Lead",IF(AND(B835='Dropdown Answer Key'!$B$12,OR(AND(E835="GALV",H835="Y"),AND(E835="GALV",H835="UN"),AND(E835="GALV",H835=""))),"GRR",IF(AND(B835='Dropdown Answer Key'!$B$12,E835="Unknown"),"Unknown SL",IF(AND(B835='Dropdown Answer Key'!$B$13,OR(F835="Lead",F835="U, May have L",F835="COM",F835="")),"Lead",IF(AND(B835='Dropdown Answer Key'!$B$13,OR(AND(F835="GALV",H835="Y"),AND(F835="GALV",H835="UN"),AND(F835="GALV",H835=""))),"GRR",IF(AND(B835='Dropdown Answer Key'!$B$13,F835="Unknown"),"Unknown SL",IF(AND(B835='Dropdown Answer Key'!$B$14,OR(E835="Lead",E835="U, May have L",E835="COM",E835="")),"Lead",IF(AND(B835='Dropdown Answer Key'!$B$14,OR(F835="Lead",F835="U, May have L",F835="COM",F835="")),"Lead",IF(AND(B835='Dropdown Answer Key'!$B$14,OR(AND(E835="GALV",H835="Y"),AND(E835="GALV",H835="UN"),AND(E835="GALV",H835=""),AND(F835="GALV",H835="Y"),AND(F835="GALV",H835="UN"),AND(F835="GALV",H835=""),AND(F835="GALV",I835="Y"),AND(F835="GALV",I835="UN"),AND(F835="GALV",I835=""))),"GRR",IF(AND(B835='Dropdown Answer Key'!$B$14,OR(E835="Unknown",F835="Unknown")),"Unknown SL","Non Lead")))))))))))</f>
        <v>Non Lead</v>
      </c>
      <c r="T835" s="114" t="str">
        <f>IF(OR(M835="",Q835="",S835="ERROR"),"BLANK",IF((AND(M835='Dropdown Answer Key'!$B$25,OR('Service Line Inventory'!S835="Lead",S835="Unknown SL"))),"Tier 1",IF(AND('Service Line Inventory'!M835='Dropdown Answer Key'!$B$26,OR('Service Line Inventory'!S835="Lead",S835="Unknown SL")),"Tier 2",IF(AND('Service Line Inventory'!M835='Dropdown Answer Key'!$B$27,OR('Service Line Inventory'!S835="Lead",S835="Unknown SL")),"Tier 2",IF('Service Line Inventory'!S835="GRR","Tier 3",IF((AND('Service Line Inventory'!M835='Dropdown Answer Key'!$B$25,'Service Line Inventory'!Q835='Dropdown Answer Key'!$M$25,O835='Dropdown Answer Key'!$G$27,'Service Line Inventory'!P835='Dropdown Answer Key'!$J$27,S835="Non Lead")),"Tier 4",IF((AND('Service Line Inventory'!M835='Dropdown Answer Key'!$B$25,'Service Line Inventory'!Q835='Dropdown Answer Key'!$M$25,O835='Dropdown Answer Key'!$G$27,S835="Non Lead")),"Tier 4",IF((AND('Service Line Inventory'!M835='Dropdown Answer Key'!$B$25,'Service Line Inventory'!Q835='Dropdown Answer Key'!$M$25,'Service Line Inventory'!P835='Dropdown Answer Key'!$J$27,S835="Non Lead")),"Tier 4","Tier 5"))))))))</f>
        <v>BLANK</v>
      </c>
      <c r="U835" s="115" t="str">
        <f t="shared" ref="U835:U898" si="53">IF(OR(S835="LEAD",S835="GRR",S835="Unknown SL"),"YES",IF(S835="ERROR","ERROR","NO"))</f>
        <v>NO</v>
      </c>
      <c r="V835" s="114" t="str">
        <f t="shared" ref="V835:V898" si="54">IF((OR(S835="LEAD",S835="GRR",S835="Unknown SL")),"YES",IF(S835="ERROR","ERROR","NO"))</f>
        <v>NO</v>
      </c>
      <c r="W835" s="114" t="str">
        <f t="shared" ref="W835:W898" si="55">IF(V835="YES","YES","NO")</f>
        <v>NO</v>
      </c>
      <c r="X835" s="108"/>
      <c r="Y835" s="97"/>
      <c r="Z835" s="77"/>
    </row>
    <row r="836" spans="1:26" x14ac:dyDescent="0.3">
      <c r="A836" s="47">
        <v>1500</v>
      </c>
      <c r="B836" s="73" t="s">
        <v>76</v>
      </c>
      <c r="C836" s="124" t="s">
        <v>1094</v>
      </c>
      <c r="D836" s="73" t="s">
        <v>73</v>
      </c>
      <c r="E836" s="73" t="s">
        <v>81</v>
      </c>
      <c r="F836" s="73" t="s">
        <v>81</v>
      </c>
      <c r="G836" s="89" t="s">
        <v>986</v>
      </c>
      <c r="H836" s="94" t="s">
        <v>73</v>
      </c>
      <c r="I836" s="82" t="s">
        <v>72</v>
      </c>
      <c r="J836" s="74" t="s">
        <v>989</v>
      </c>
      <c r="K836" s="74" t="s">
        <v>989</v>
      </c>
      <c r="L836" s="93" t="str">
        <f t="shared" si="52"/>
        <v>Non Lead</v>
      </c>
      <c r="M836" s="109"/>
      <c r="N836" s="73"/>
      <c r="O836" s="73"/>
      <c r="P836" s="73"/>
      <c r="Q836" s="72"/>
      <c r="R836" s="73"/>
      <c r="S836" s="98" t="str">
        <f>IF(OR(B836="",$C$3="",$G$3=""),"ERROR",IF(AND(B836='Dropdown Answer Key'!$B$12,OR(E836="Lead",E836="U, May have L",E836="COM",E836="")),"Lead",IF(AND(B836='Dropdown Answer Key'!$B$12,OR(AND(E836="GALV",H836="Y"),AND(E836="GALV",H836="UN"),AND(E836="GALV",H836=""))),"GRR",IF(AND(B836='Dropdown Answer Key'!$B$12,E836="Unknown"),"Unknown SL",IF(AND(B836='Dropdown Answer Key'!$B$13,OR(F836="Lead",F836="U, May have L",F836="COM",F836="")),"Lead",IF(AND(B836='Dropdown Answer Key'!$B$13,OR(AND(F836="GALV",H836="Y"),AND(F836="GALV",H836="UN"),AND(F836="GALV",H836=""))),"GRR",IF(AND(B836='Dropdown Answer Key'!$B$13,F836="Unknown"),"Unknown SL",IF(AND(B836='Dropdown Answer Key'!$B$14,OR(E836="Lead",E836="U, May have L",E836="COM",E836="")),"Lead",IF(AND(B836='Dropdown Answer Key'!$B$14,OR(F836="Lead",F836="U, May have L",F836="COM",F836="")),"Lead",IF(AND(B836='Dropdown Answer Key'!$B$14,OR(AND(E836="GALV",H836="Y"),AND(E836="GALV",H836="UN"),AND(E836="GALV",H836=""),AND(F836="GALV",H836="Y"),AND(F836="GALV",H836="UN"),AND(F836="GALV",H836=""),AND(F836="GALV",I836="Y"),AND(F836="GALV",I836="UN"),AND(F836="GALV",I836=""))),"GRR",IF(AND(B836='Dropdown Answer Key'!$B$14,OR(E836="Unknown",F836="Unknown")),"Unknown SL","Non Lead")))))))))))</f>
        <v>Non Lead</v>
      </c>
      <c r="T836" s="75" t="str">
        <f>IF(OR(M836="",Q836="",S836="ERROR"),"BLANK",IF((AND(M836='Dropdown Answer Key'!$B$25,OR('Service Line Inventory'!S836="Lead",S836="Unknown SL"))),"Tier 1",IF(AND('Service Line Inventory'!M836='Dropdown Answer Key'!$B$26,OR('Service Line Inventory'!S836="Lead",S836="Unknown SL")),"Tier 2",IF(AND('Service Line Inventory'!M836='Dropdown Answer Key'!$B$27,OR('Service Line Inventory'!S836="Lead",S836="Unknown SL")),"Tier 2",IF('Service Line Inventory'!S836="GRR","Tier 3",IF((AND('Service Line Inventory'!M836='Dropdown Answer Key'!$B$25,'Service Line Inventory'!Q836='Dropdown Answer Key'!$M$25,O836='Dropdown Answer Key'!$G$27,'Service Line Inventory'!P836='Dropdown Answer Key'!$J$27,S836="Non Lead")),"Tier 4",IF((AND('Service Line Inventory'!M836='Dropdown Answer Key'!$B$25,'Service Line Inventory'!Q836='Dropdown Answer Key'!$M$25,O836='Dropdown Answer Key'!$G$27,S836="Non Lead")),"Tier 4",IF((AND('Service Line Inventory'!M836='Dropdown Answer Key'!$B$25,'Service Line Inventory'!Q836='Dropdown Answer Key'!$M$25,'Service Line Inventory'!P836='Dropdown Answer Key'!$J$27,S836="Non Lead")),"Tier 4","Tier 5"))))))))</f>
        <v>BLANK</v>
      </c>
      <c r="U836" s="101" t="str">
        <f t="shared" si="53"/>
        <v>NO</v>
      </c>
      <c r="V836" s="75" t="str">
        <f t="shared" si="54"/>
        <v>NO</v>
      </c>
      <c r="W836" s="75" t="str">
        <f t="shared" si="55"/>
        <v>NO</v>
      </c>
      <c r="X836" s="107"/>
      <c r="Y836" s="76"/>
      <c r="Z836" s="77"/>
    </row>
    <row r="837" spans="1:26" x14ac:dyDescent="0.3">
      <c r="A837" s="47">
        <v>1600</v>
      </c>
      <c r="B837" s="73" t="s">
        <v>76</v>
      </c>
      <c r="C837" s="124" t="s">
        <v>1095</v>
      </c>
      <c r="D837" s="73" t="s">
        <v>73</v>
      </c>
      <c r="E837" s="73" t="s">
        <v>81</v>
      </c>
      <c r="F837" s="73" t="s">
        <v>81</v>
      </c>
      <c r="G837" s="89" t="s">
        <v>986</v>
      </c>
      <c r="H837" s="94" t="s">
        <v>73</v>
      </c>
      <c r="I837" s="82" t="s">
        <v>72</v>
      </c>
      <c r="J837" s="74" t="s">
        <v>989</v>
      </c>
      <c r="K837" s="74" t="s">
        <v>989</v>
      </c>
      <c r="L837" s="94" t="str">
        <f t="shared" si="52"/>
        <v>Non Lead</v>
      </c>
      <c r="M837" s="110"/>
      <c r="N837" s="82"/>
      <c r="O837" s="82"/>
      <c r="P837" s="82"/>
      <c r="Q837" s="81"/>
      <c r="R837" s="82"/>
      <c r="S837" s="113" t="str">
        <f>IF(OR(B837="",$C$3="",$G$3=""),"ERROR",IF(AND(B837='Dropdown Answer Key'!$B$12,OR(E837="Lead",E837="U, May have L",E837="COM",E837="")),"Lead",IF(AND(B837='Dropdown Answer Key'!$B$12,OR(AND(E837="GALV",H837="Y"),AND(E837="GALV",H837="UN"),AND(E837="GALV",H837=""))),"GRR",IF(AND(B837='Dropdown Answer Key'!$B$12,E837="Unknown"),"Unknown SL",IF(AND(B837='Dropdown Answer Key'!$B$13,OR(F837="Lead",F837="U, May have L",F837="COM",F837="")),"Lead",IF(AND(B837='Dropdown Answer Key'!$B$13,OR(AND(F837="GALV",H837="Y"),AND(F837="GALV",H837="UN"),AND(F837="GALV",H837=""))),"GRR",IF(AND(B837='Dropdown Answer Key'!$B$13,F837="Unknown"),"Unknown SL",IF(AND(B837='Dropdown Answer Key'!$B$14,OR(E837="Lead",E837="U, May have L",E837="COM",E837="")),"Lead",IF(AND(B837='Dropdown Answer Key'!$B$14,OR(F837="Lead",F837="U, May have L",F837="COM",F837="")),"Lead",IF(AND(B837='Dropdown Answer Key'!$B$14,OR(AND(E837="GALV",H837="Y"),AND(E837="GALV",H837="UN"),AND(E837="GALV",H837=""),AND(F837="GALV",H837="Y"),AND(F837="GALV",H837="UN"),AND(F837="GALV",H837=""),AND(F837="GALV",I837="Y"),AND(F837="GALV",I837="UN"),AND(F837="GALV",I837=""))),"GRR",IF(AND(B837='Dropdown Answer Key'!$B$14,OR(E837="Unknown",F837="Unknown")),"Unknown SL","Non Lead")))))))))))</f>
        <v>Non Lead</v>
      </c>
      <c r="T837" s="114" t="str">
        <f>IF(OR(M837="",Q837="",S837="ERROR"),"BLANK",IF((AND(M837='Dropdown Answer Key'!$B$25,OR('Service Line Inventory'!S837="Lead",S837="Unknown SL"))),"Tier 1",IF(AND('Service Line Inventory'!M837='Dropdown Answer Key'!$B$26,OR('Service Line Inventory'!S837="Lead",S837="Unknown SL")),"Tier 2",IF(AND('Service Line Inventory'!M837='Dropdown Answer Key'!$B$27,OR('Service Line Inventory'!S837="Lead",S837="Unknown SL")),"Tier 2",IF('Service Line Inventory'!S837="GRR","Tier 3",IF((AND('Service Line Inventory'!M837='Dropdown Answer Key'!$B$25,'Service Line Inventory'!Q837='Dropdown Answer Key'!$M$25,O837='Dropdown Answer Key'!$G$27,'Service Line Inventory'!P837='Dropdown Answer Key'!$J$27,S837="Non Lead")),"Tier 4",IF((AND('Service Line Inventory'!M837='Dropdown Answer Key'!$B$25,'Service Line Inventory'!Q837='Dropdown Answer Key'!$M$25,O837='Dropdown Answer Key'!$G$27,S837="Non Lead")),"Tier 4",IF((AND('Service Line Inventory'!M837='Dropdown Answer Key'!$B$25,'Service Line Inventory'!Q837='Dropdown Answer Key'!$M$25,'Service Line Inventory'!P837='Dropdown Answer Key'!$J$27,S837="Non Lead")),"Tier 4","Tier 5"))))))))</f>
        <v>BLANK</v>
      </c>
      <c r="U837" s="115" t="str">
        <f t="shared" si="53"/>
        <v>NO</v>
      </c>
      <c r="V837" s="114" t="str">
        <f t="shared" si="54"/>
        <v>NO</v>
      </c>
      <c r="W837" s="114" t="str">
        <f t="shared" si="55"/>
        <v>NO</v>
      </c>
      <c r="X837" s="108"/>
      <c r="Y837" s="97"/>
      <c r="Z837" s="77"/>
    </row>
    <row r="838" spans="1:26" x14ac:dyDescent="0.3">
      <c r="A838" s="47">
        <v>1650</v>
      </c>
      <c r="B838" s="73" t="s">
        <v>76</v>
      </c>
      <c r="C838" s="124" t="s">
        <v>1096</v>
      </c>
      <c r="D838" s="73" t="s">
        <v>73</v>
      </c>
      <c r="E838" s="73" t="s">
        <v>81</v>
      </c>
      <c r="F838" s="73" t="s">
        <v>81</v>
      </c>
      <c r="G838" s="89" t="s">
        <v>986</v>
      </c>
      <c r="H838" s="94" t="s">
        <v>73</v>
      </c>
      <c r="I838" s="82" t="s">
        <v>72</v>
      </c>
      <c r="J838" s="74" t="s">
        <v>989</v>
      </c>
      <c r="K838" s="74" t="s">
        <v>989</v>
      </c>
      <c r="L838" s="93" t="str">
        <f t="shared" si="52"/>
        <v>Non Lead</v>
      </c>
      <c r="M838" s="109"/>
      <c r="N838" s="73"/>
      <c r="O838" s="73"/>
      <c r="P838" s="73"/>
      <c r="Q838" s="72"/>
      <c r="R838" s="73"/>
      <c r="S838" s="98" t="str">
        <f>IF(OR(B838="",$C$3="",$G$3=""),"ERROR",IF(AND(B838='Dropdown Answer Key'!$B$12,OR(E838="Lead",E838="U, May have L",E838="COM",E838="")),"Lead",IF(AND(B838='Dropdown Answer Key'!$B$12,OR(AND(E838="GALV",H838="Y"),AND(E838="GALV",H838="UN"),AND(E838="GALV",H838=""))),"GRR",IF(AND(B838='Dropdown Answer Key'!$B$12,E838="Unknown"),"Unknown SL",IF(AND(B838='Dropdown Answer Key'!$B$13,OR(F838="Lead",F838="U, May have L",F838="COM",F838="")),"Lead",IF(AND(B838='Dropdown Answer Key'!$B$13,OR(AND(F838="GALV",H838="Y"),AND(F838="GALV",H838="UN"),AND(F838="GALV",H838=""))),"GRR",IF(AND(B838='Dropdown Answer Key'!$B$13,F838="Unknown"),"Unknown SL",IF(AND(B838='Dropdown Answer Key'!$B$14,OR(E838="Lead",E838="U, May have L",E838="COM",E838="")),"Lead",IF(AND(B838='Dropdown Answer Key'!$B$14,OR(F838="Lead",F838="U, May have L",F838="COM",F838="")),"Lead",IF(AND(B838='Dropdown Answer Key'!$B$14,OR(AND(E838="GALV",H838="Y"),AND(E838="GALV",H838="UN"),AND(E838="GALV",H838=""),AND(F838="GALV",H838="Y"),AND(F838="GALV",H838="UN"),AND(F838="GALV",H838=""),AND(F838="GALV",I838="Y"),AND(F838="GALV",I838="UN"),AND(F838="GALV",I838=""))),"GRR",IF(AND(B838='Dropdown Answer Key'!$B$14,OR(E838="Unknown",F838="Unknown")),"Unknown SL","Non Lead")))))))))))</f>
        <v>Non Lead</v>
      </c>
      <c r="T838" s="75" t="str">
        <f>IF(OR(M838="",Q838="",S838="ERROR"),"BLANK",IF((AND(M838='Dropdown Answer Key'!$B$25,OR('Service Line Inventory'!S838="Lead",S838="Unknown SL"))),"Tier 1",IF(AND('Service Line Inventory'!M838='Dropdown Answer Key'!$B$26,OR('Service Line Inventory'!S838="Lead",S838="Unknown SL")),"Tier 2",IF(AND('Service Line Inventory'!M838='Dropdown Answer Key'!$B$27,OR('Service Line Inventory'!S838="Lead",S838="Unknown SL")),"Tier 2",IF('Service Line Inventory'!S838="GRR","Tier 3",IF((AND('Service Line Inventory'!M838='Dropdown Answer Key'!$B$25,'Service Line Inventory'!Q838='Dropdown Answer Key'!$M$25,O838='Dropdown Answer Key'!$G$27,'Service Line Inventory'!P838='Dropdown Answer Key'!$J$27,S838="Non Lead")),"Tier 4",IF((AND('Service Line Inventory'!M838='Dropdown Answer Key'!$B$25,'Service Line Inventory'!Q838='Dropdown Answer Key'!$M$25,O838='Dropdown Answer Key'!$G$27,S838="Non Lead")),"Tier 4",IF((AND('Service Line Inventory'!M838='Dropdown Answer Key'!$B$25,'Service Line Inventory'!Q838='Dropdown Answer Key'!$M$25,'Service Line Inventory'!P838='Dropdown Answer Key'!$J$27,S838="Non Lead")),"Tier 4","Tier 5"))))))))</f>
        <v>BLANK</v>
      </c>
      <c r="U838" s="101" t="str">
        <f t="shared" si="53"/>
        <v>NO</v>
      </c>
      <c r="V838" s="75" t="str">
        <f t="shared" si="54"/>
        <v>NO</v>
      </c>
      <c r="W838" s="75" t="str">
        <f t="shared" si="55"/>
        <v>NO</v>
      </c>
      <c r="X838" s="107"/>
      <c r="Y838" s="76"/>
      <c r="Z838" s="77"/>
    </row>
    <row r="839" spans="1:26" x14ac:dyDescent="0.3">
      <c r="A839" s="47">
        <v>1700</v>
      </c>
      <c r="B839" s="73" t="s">
        <v>76</v>
      </c>
      <c r="C839" s="124" t="s">
        <v>1097</v>
      </c>
      <c r="D839" s="73" t="s">
        <v>73</v>
      </c>
      <c r="E839" s="73" t="s">
        <v>81</v>
      </c>
      <c r="F839" s="73" t="s">
        <v>81</v>
      </c>
      <c r="G839" s="89" t="s">
        <v>986</v>
      </c>
      <c r="H839" s="94" t="s">
        <v>73</v>
      </c>
      <c r="I839" s="82" t="s">
        <v>72</v>
      </c>
      <c r="J839" s="74" t="s">
        <v>989</v>
      </c>
      <c r="K839" s="74" t="s">
        <v>989</v>
      </c>
      <c r="L839" s="94" t="str">
        <f t="shared" si="52"/>
        <v>Non Lead</v>
      </c>
      <c r="M839" s="110"/>
      <c r="N839" s="82"/>
      <c r="O839" s="82"/>
      <c r="P839" s="82"/>
      <c r="Q839" s="81"/>
      <c r="R839" s="82"/>
      <c r="S839" s="113" t="str">
        <f>IF(OR(B839="",$C$3="",$G$3=""),"ERROR",IF(AND(B839='Dropdown Answer Key'!$B$12,OR(E839="Lead",E839="U, May have L",E839="COM",E839="")),"Lead",IF(AND(B839='Dropdown Answer Key'!$B$12,OR(AND(E839="GALV",H839="Y"),AND(E839="GALV",H839="UN"),AND(E839="GALV",H839=""))),"GRR",IF(AND(B839='Dropdown Answer Key'!$B$12,E839="Unknown"),"Unknown SL",IF(AND(B839='Dropdown Answer Key'!$B$13,OR(F839="Lead",F839="U, May have L",F839="COM",F839="")),"Lead",IF(AND(B839='Dropdown Answer Key'!$B$13,OR(AND(F839="GALV",H839="Y"),AND(F839="GALV",H839="UN"),AND(F839="GALV",H839=""))),"GRR",IF(AND(B839='Dropdown Answer Key'!$B$13,F839="Unknown"),"Unknown SL",IF(AND(B839='Dropdown Answer Key'!$B$14,OR(E839="Lead",E839="U, May have L",E839="COM",E839="")),"Lead",IF(AND(B839='Dropdown Answer Key'!$B$14,OR(F839="Lead",F839="U, May have L",F839="COM",F839="")),"Lead",IF(AND(B839='Dropdown Answer Key'!$B$14,OR(AND(E839="GALV",H839="Y"),AND(E839="GALV",H839="UN"),AND(E839="GALV",H839=""),AND(F839="GALV",H839="Y"),AND(F839="GALV",H839="UN"),AND(F839="GALV",H839=""),AND(F839="GALV",I839="Y"),AND(F839="GALV",I839="UN"),AND(F839="GALV",I839=""))),"GRR",IF(AND(B839='Dropdown Answer Key'!$B$14,OR(E839="Unknown",F839="Unknown")),"Unknown SL","Non Lead")))))))))))</f>
        <v>Non Lead</v>
      </c>
      <c r="T839" s="114" t="str">
        <f>IF(OR(M839="",Q839="",S839="ERROR"),"BLANK",IF((AND(M839='Dropdown Answer Key'!$B$25,OR('Service Line Inventory'!S839="Lead",S839="Unknown SL"))),"Tier 1",IF(AND('Service Line Inventory'!M839='Dropdown Answer Key'!$B$26,OR('Service Line Inventory'!S839="Lead",S839="Unknown SL")),"Tier 2",IF(AND('Service Line Inventory'!M839='Dropdown Answer Key'!$B$27,OR('Service Line Inventory'!S839="Lead",S839="Unknown SL")),"Tier 2",IF('Service Line Inventory'!S839="GRR","Tier 3",IF((AND('Service Line Inventory'!M839='Dropdown Answer Key'!$B$25,'Service Line Inventory'!Q839='Dropdown Answer Key'!$M$25,O839='Dropdown Answer Key'!$G$27,'Service Line Inventory'!P839='Dropdown Answer Key'!$J$27,S839="Non Lead")),"Tier 4",IF((AND('Service Line Inventory'!M839='Dropdown Answer Key'!$B$25,'Service Line Inventory'!Q839='Dropdown Answer Key'!$M$25,O839='Dropdown Answer Key'!$G$27,S839="Non Lead")),"Tier 4",IF((AND('Service Line Inventory'!M839='Dropdown Answer Key'!$B$25,'Service Line Inventory'!Q839='Dropdown Answer Key'!$M$25,'Service Line Inventory'!P839='Dropdown Answer Key'!$J$27,S839="Non Lead")),"Tier 4","Tier 5"))))))))</f>
        <v>BLANK</v>
      </c>
      <c r="U839" s="115" t="str">
        <f t="shared" si="53"/>
        <v>NO</v>
      </c>
      <c r="V839" s="114" t="str">
        <f t="shared" si="54"/>
        <v>NO</v>
      </c>
      <c r="W839" s="114" t="str">
        <f t="shared" si="55"/>
        <v>NO</v>
      </c>
      <c r="X839" s="108"/>
      <c r="Y839" s="97"/>
      <c r="Z839" s="77"/>
    </row>
    <row r="840" spans="1:26" x14ac:dyDescent="0.3">
      <c r="A840" s="47">
        <v>1800</v>
      </c>
      <c r="B840" s="73" t="s">
        <v>76</v>
      </c>
      <c r="C840" s="124" t="s">
        <v>1098</v>
      </c>
      <c r="D840" s="73" t="s">
        <v>73</v>
      </c>
      <c r="E840" s="73" t="s">
        <v>81</v>
      </c>
      <c r="F840" s="73" t="s">
        <v>81</v>
      </c>
      <c r="G840" s="89" t="s">
        <v>986</v>
      </c>
      <c r="H840" s="94" t="s">
        <v>73</v>
      </c>
      <c r="I840" s="82" t="s">
        <v>72</v>
      </c>
      <c r="J840" s="74" t="s">
        <v>989</v>
      </c>
      <c r="K840" s="74" t="s">
        <v>989</v>
      </c>
      <c r="L840" s="93" t="str">
        <f t="shared" si="52"/>
        <v>Non Lead</v>
      </c>
      <c r="M840" s="109"/>
      <c r="N840" s="73"/>
      <c r="O840" s="73"/>
      <c r="P840" s="73"/>
      <c r="Q840" s="72"/>
      <c r="R840" s="73"/>
      <c r="S840" s="98" t="str">
        <f>IF(OR(B840="",$C$3="",$G$3=""),"ERROR",IF(AND(B840='Dropdown Answer Key'!$B$12,OR(E840="Lead",E840="U, May have L",E840="COM",E840="")),"Lead",IF(AND(B840='Dropdown Answer Key'!$B$12,OR(AND(E840="GALV",H840="Y"),AND(E840="GALV",H840="UN"),AND(E840="GALV",H840=""))),"GRR",IF(AND(B840='Dropdown Answer Key'!$B$12,E840="Unknown"),"Unknown SL",IF(AND(B840='Dropdown Answer Key'!$B$13,OR(F840="Lead",F840="U, May have L",F840="COM",F840="")),"Lead",IF(AND(B840='Dropdown Answer Key'!$B$13,OR(AND(F840="GALV",H840="Y"),AND(F840="GALV",H840="UN"),AND(F840="GALV",H840=""))),"GRR",IF(AND(B840='Dropdown Answer Key'!$B$13,F840="Unknown"),"Unknown SL",IF(AND(B840='Dropdown Answer Key'!$B$14,OR(E840="Lead",E840="U, May have L",E840="COM",E840="")),"Lead",IF(AND(B840='Dropdown Answer Key'!$B$14,OR(F840="Lead",F840="U, May have L",F840="COM",F840="")),"Lead",IF(AND(B840='Dropdown Answer Key'!$B$14,OR(AND(E840="GALV",H840="Y"),AND(E840="GALV",H840="UN"),AND(E840="GALV",H840=""),AND(F840="GALV",H840="Y"),AND(F840="GALV",H840="UN"),AND(F840="GALV",H840=""),AND(F840="GALV",I840="Y"),AND(F840="GALV",I840="UN"),AND(F840="GALV",I840=""))),"GRR",IF(AND(B840='Dropdown Answer Key'!$B$14,OR(E840="Unknown",F840="Unknown")),"Unknown SL","Non Lead")))))))))))</f>
        <v>Non Lead</v>
      </c>
      <c r="T840" s="75" t="str">
        <f>IF(OR(M840="",Q840="",S840="ERROR"),"BLANK",IF((AND(M840='Dropdown Answer Key'!$B$25,OR('Service Line Inventory'!S840="Lead",S840="Unknown SL"))),"Tier 1",IF(AND('Service Line Inventory'!M840='Dropdown Answer Key'!$B$26,OR('Service Line Inventory'!S840="Lead",S840="Unknown SL")),"Tier 2",IF(AND('Service Line Inventory'!M840='Dropdown Answer Key'!$B$27,OR('Service Line Inventory'!S840="Lead",S840="Unknown SL")),"Tier 2",IF('Service Line Inventory'!S840="GRR","Tier 3",IF((AND('Service Line Inventory'!M840='Dropdown Answer Key'!$B$25,'Service Line Inventory'!Q840='Dropdown Answer Key'!$M$25,O840='Dropdown Answer Key'!$G$27,'Service Line Inventory'!P840='Dropdown Answer Key'!$J$27,S840="Non Lead")),"Tier 4",IF((AND('Service Line Inventory'!M840='Dropdown Answer Key'!$B$25,'Service Line Inventory'!Q840='Dropdown Answer Key'!$M$25,O840='Dropdown Answer Key'!$G$27,S840="Non Lead")),"Tier 4",IF((AND('Service Line Inventory'!M840='Dropdown Answer Key'!$B$25,'Service Line Inventory'!Q840='Dropdown Answer Key'!$M$25,'Service Line Inventory'!P840='Dropdown Answer Key'!$J$27,S840="Non Lead")),"Tier 4","Tier 5"))))))))</f>
        <v>BLANK</v>
      </c>
      <c r="U840" s="101" t="str">
        <f t="shared" si="53"/>
        <v>NO</v>
      </c>
      <c r="V840" s="75" t="str">
        <f t="shared" si="54"/>
        <v>NO</v>
      </c>
      <c r="W840" s="75" t="str">
        <f t="shared" si="55"/>
        <v>NO</v>
      </c>
      <c r="X840" s="107"/>
      <c r="Y840" s="76"/>
      <c r="Z840" s="77"/>
    </row>
    <row r="841" spans="1:26" x14ac:dyDescent="0.3">
      <c r="A841" s="47">
        <v>1900</v>
      </c>
      <c r="B841" s="73" t="s">
        <v>76</v>
      </c>
      <c r="C841" s="124" t="s">
        <v>1099</v>
      </c>
      <c r="D841" s="73" t="s">
        <v>73</v>
      </c>
      <c r="E841" s="73" t="s">
        <v>81</v>
      </c>
      <c r="F841" s="73" t="s">
        <v>81</v>
      </c>
      <c r="G841" s="89" t="s">
        <v>986</v>
      </c>
      <c r="H841" s="94" t="s">
        <v>73</v>
      </c>
      <c r="I841" s="82" t="s">
        <v>72</v>
      </c>
      <c r="J841" s="74" t="s">
        <v>989</v>
      </c>
      <c r="K841" s="74" t="s">
        <v>989</v>
      </c>
      <c r="L841" s="94" t="str">
        <f t="shared" si="52"/>
        <v>Non Lead</v>
      </c>
      <c r="M841" s="110"/>
      <c r="N841" s="82"/>
      <c r="O841" s="82"/>
      <c r="P841" s="82"/>
      <c r="Q841" s="81"/>
      <c r="R841" s="82"/>
      <c r="S841" s="113" t="str">
        <f>IF(OR(B841="",$C$3="",$G$3=""),"ERROR",IF(AND(B841='Dropdown Answer Key'!$B$12,OR(E841="Lead",E841="U, May have L",E841="COM",E841="")),"Lead",IF(AND(B841='Dropdown Answer Key'!$B$12,OR(AND(E841="GALV",H841="Y"),AND(E841="GALV",H841="UN"),AND(E841="GALV",H841=""))),"GRR",IF(AND(B841='Dropdown Answer Key'!$B$12,E841="Unknown"),"Unknown SL",IF(AND(B841='Dropdown Answer Key'!$B$13,OR(F841="Lead",F841="U, May have L",F841="COM",F841="")),"Lead",IF(AND(B841='Dropdown Answer Key'!$B$13,OR(AND(F841="GALV",H841="Y"),AND(F841="GALV",H841="UN"),AND(F841="GALV",H841=""))),"GRR",IF(AND(B841='Dropdown Answer Key'!$B$13,F841="Unknown"),"Unknown SL",IF(AND(B841='Dropdown Answer Key'!$B$14,OR(E841="Lead",E841="U, May have L",E841="COM",E841="")),"Lead",IF(AND(B841='Dropdown Answer Key'!$B$14,OR(F841="Lead",F841="U, May have L",F841="COM",F841="")),"Lead",IF(AND(B841='Dropdown Answer Key'!$B$14,OR(AND(E841="GALV",H841="Y"),AND(E841="GALV",H841="UN"),AND(E841="GALV",H841=""),AND(F841="GALV",H841="Y"),AND(F841="GALV",H841="UN"),AND(F841="GALV",H841=""),AND(F841="GALV",I841="Y"),AND(F841="GALV",I841="UN"),AND(F841="GALV",I841=""))),"GRR",IF(AND(B841='Dropdown Answer Key'!$B$14,OR(E841="Unknown",F841="Unknown")),"Unknown SL","Non Lead")))))))))))</f>
        <v>Non Lead</v>
      </c>
      <c r="T841" s="114" t="str">
        <f>IF(OR(M841="",Q841="",S841="ERROR"),"BLANK",IF((AND(M841='Dropdown Answer Key'!$B$25,OR('Service Line Inventory'!S841="Lead",S841="Unknown SL"))),"Tier 1",IF(AND('Service Line Inventory'!M841='Dropdown Answer Key'!$B$26,OR('Service Line Inventory'!S841="Lead",S841="Unknown SL")),"Tier 2",IF(AND('Service Line Inventory'!M841='Dropdown Answer Key'!$B$27,OR('Service Line Inventory'!S841="Lead",S841="Unknown SL")),"Tier 2",IF('Service Line Inventory'!S841="GRR","Tier 3",IF((AND('Service Line Inventory'!M841='Dropdown Answer Key'!$B$25,'Service Line Inventory'!Q841='Dropdown Answer Key'!$M$25,O841='Dropdown Answer Key'!$G$27,'Service Line Inventory'!P841='Dropdown Answer Key'!$J$27,S841="Non Lead")),"Tier 4",IF((AND('Service Line Inventory'!M841='Dropdown Answer Key'!$B$25,'Service Line Inventory'!Q841='Dropdown Answer Key'!$M$25,O841='Dropdown Answer Key'!$G$27,S841="Non Lead")),"Tier 4",IF((AND('Service Line Inventory'!M841='Dropdown Answer Key'!$B$25,'Service Line Inventory'!Q841='Dropdown Answer Key'!$M$25,'Service Line Inventory'!P841='Dropdown Answer Key'!$J$27,S841="Non Lead")),"Tier 4","Tier 5"))))))))</f>
        <v>BLANK</v>
      </c>
      <c r="U841" s="115" t="str">
        <f t="shared" si="53"/>
        <v>NO</v>
      </c>
      <c r="V841" s="114" t="str">
        <f t="shared" si="54"/>
        <v>NO</v>
      </c>
      <c r="W841" s="114" t="str">
        <f t="shared" si="55"/>
        <v>NO</v>
      </c>
      <c r="X841" s="108"/>
      <c r="Y841" s="97"/>
      <c r="Z841" s="77"/>
    </row>
    <row r="842" spans="1:26" x14ac:dyDescent="0.3">
      <c r="A842" s="47">
        <v>2000</v>
      </c>
      <c r="B842" s="73" t="s">
        <v>76</v>
      </c>
      <c r="C842" s="124" t="s">
        <v>1100</v>
      </c>
      <c r="D842" s="73" t="s">
        <v>73</v>
      </c>
      <c r="E842" s="73" t="s">
        <v>81</v>
      </c>
      <c r="F842" s="73" t="s">
        <v>81</v>
      </c>
      <c r="G842" s="89" t="s">
        <v>986</v>
      </c>
      <c r="H842" s="94" t="s">
        <v>73</v>
      </c>
      <c r="I842" s="82" t="s">
        <v>72</v>
      </c>
      <c r="J842" s="74" t="s">
        <v>989</v>
      </c>
      <c r="K842" s="74" t="s">
        <v>989</v>
      </c>
      <c r="L842" s="93" t="str">
        <f t="shared" si="52"/>
        <v>Non Lead</v>
      </c>
      <c r="M842" s="109"/>
      <c r="N842" s="73"/>
      <c r="O842" s="73"/>
      <c r="P842" s="73"/>
      <c r="Q842" s="72"/>
      <c r="R842" s="73"/>
      <c r="S842" s="98" t="str">
        <f>IF(OR(B842="",$C$3="",$G$3=""),"ERROR",IF(AND(B842='Dropdown Answer Key'!$B$12,OR(E842="Lead",E842="U, May have L",E842="COM",E842="")),"Lead",IF(AND(B842='Dropdown Answer Key'!$B$12,OR(AND(E842="GALV",H842="Y"),AND(E842="GALV",H842="UN"),AND(E842="GALV",H842=""))),"GRR",IF(AND(B842='Dropdown Answer Key'!$B$12,E842="Unknown"),"Unknown SL",IF(AND(B842='Dropdown Answer Key'!$B$13,OR(F842="Lead",F842="U, May have L",F842="COM",F842="")),"Lead",IF(AND(B842='Dropdown Answer Key'!$B$13,OR(AND(F842="GALV",H842="Y"),AND(F842="GALV",H842="UN"),AND(F842="GALV",H842=""))),"GRR",IF(AND(B842='Dropdown Answer Key'!$B$13,F842="Unknown"),"Unknown SL",IF(AND(B842='Dropdown Answer Key'!$B$14,OR(E842="Lead",E842="U, May have L",E842="COM",E842="")),"Lead",IF(AND(B842='Dropdown Answer Key'!$B$14,OR(F842="Lead",F842="U, May have L",F842="COM",F842="")),"Lead",IF(AND(B842='Dropdown Answer Key'!$B$14,OR(AND(E842="GALV",H842="Y"),AND(E842="GALV",H842="UN"),AND(E842="GALV",H842=""),AND(F842="GALV",H842="Y"),AND(F842="GALV",H842="UN"),AND(F842="GALV",H842=""),AND(F842="GALV",I842="Y"),AND(F842="GALV",I842="UN"),AND(F842="GALV",I842=""))),"GRR",IF(AND(B842='Dropdown Answer Key'!$B$14,OR(E842="Unknown",F842="Unknown")),"Unknown SL","Non Lead")))))))))))</f>
        <v>Non Lead</v>
      </c>
      <c r="T842" s="75" t="str">
        <f>IF(OR(M842="",Q842="",S842="ERROR"),"BLANK",IF((AND(M842='Dropdown Answer Key'!$B$25,OR('Service Line Inventory'!S842="Lead",S842="Unknown SL"))),"Tier 1",IF(AND('Service Line Inventory'!M842='Dropdown Answer Key'!$B$26,OR('Service Line Inventory'!S842="Lead",S842="Unknown SL")),"Tier 2",IF(AND('Service Line Inventory'!M842='Dropdown Answer Key'!$B$27,OR('Service Line Inventory'!S842="Lead",S842="Unknown SL")),"Tier 2",IF('Service Line Inventory'!S842="GRR","Tier 3",IF((AND('Service Line Inventory'!M842='Dropdown Answer Key'!$B$25,'Service Line Inventory'!Q842='Dropdown Answer Key'!$M$25,O842='Dropdown Answer Key'!$G$27,'Service Line Inventory'!P842='Dropdown Answer Key'!$J$27,S842="Non Lead")),"Tier 4",IF((AND('Service Line Inventory'!M842='Dropdown Answer Key'!$B$25,'Service Line Inventory'!Q842='Dropdown Answer Key'!$M$25,O842='Dropdown Answer Key'!$G$27,S842="Non Lead")),"Tier 4",IF((AND('Service Line Inventory'!M842='Dropdown Answer Key'!$B$25,'Service Line Inventory'!Q842='Dropdown Answer Key'!$M$25,'Service Line Inventory'!P842='Dropdown Answer Key'!$J$27,S842="Non Lead")),"Tier 4","Tier 5"))))))))</f>
        <v>BLANK</v>
      </c>
      <c r="U842" s="101" t="str">
        <f t="shared" si="53"/>
        <v>NO</v>
      </c>
      <c r="V842" s="75" t="str">
        <f t="shared" si="54"/>
        <v>NO</v>
      </c>
      <c r="W842" s="75" t="str">
        <f t="shared" si="55"/>
        <v>NO</v>
      </c>
      <c r="X842" s="107"/>
      <c r="Y842" s="76"/>
      <c r="Z842" s="77"/>
    </row>
    <row r="843" spans="1:26" x14ac:dyDescent="0.3">
      <c r="A843" s="47">
        <v>2100</v>
      </c>
      <c r="B843" s="73" t="s">
        <v>76</v>
      </c>
      <c r="C843" s="124" t="s">
        <v>1101</v>
      </c>
      <c r="D843" s="73" t="s">
        <v>73</v>
      </c>
      <c r="E843" s="73" t="s">
        <v>81</v>
      </c>
      <c r="F843" s="73" t="s">
        <v>81</v>
      </c>
      <c r="G843" s="89" t="s">
        <v>986</v>
      </c>
      <c r="H843" s="94" t="s">
        <v>73</v>
      </c>
      <c r="I843" s="82" t="s">
        <v>72</v>
      </c>
      <c r="J843" s="74" t="s">
        <v>989</v>
      </c>
      <c r="K843" s="74" t="s">
        <v>989</v>
      </c>
      <c r="L843" s="94" t="str">
        <f t="shared" si="52"/>
        <v>Non Lead</v>
      </c>
      <c r="M843" s="110"/>
      <c r="N843" s="82"/>
      <c r="O843" s="82"/>
      <c r="P843" s="82"/>
      <c r="Q843" s="81"/>
      <c r="R843" s="82"/>
      <c r="S843" s="113" t="str">
        <f>IF(OR(B843="",$C$3="",$G$3=""),"ERROR",IF(AND(B843='Dropdown Answer Key'!$B$12,OR(E843="Lead",E843="U, May have L",E843="COM",E843="")),"Lead",IF(AND(B843='Dropdown Answer Key'!$B$12,OR(AND(E843="GALV",H843="Y"),AND(E843="GALV",H843="UN"),AND(E843="GALV",H843=""))),"GRR",IF(AND(B843='Dropdown Answer Key'!$B$12,E843="Unknown"),"Unknown SL",IF(AND(B843='Dropdown Answer Key'!$B$13,OR(F843="Lead",F843="U, May have L",F843="COM",F843="")),"Lead",IF(AND(B843='Dropdown Answer Key'!$B$13,OR(AND(F843="GALV",H843="Y"),AND(F843="GALV",H843="UN"),AND(F843="GALV",H843=""))),"GRR",IF(AND(B843='Dropdown Answer Key'!$B$13,F843="Unknown"),"Unknown SL",IF(AND(B843='Dropdown Answer Key'!$B$14,OR(E843="Lead",E843="U, May have L",E843="COM",E843="")),"Lead",IF(AND(B843='Dropdown Answer Key'!$B$14,OR(F843="Lead",F843="U, May have L",F843="COM",F843="")),"Lead",IF(AND(B843='Dropdown Answer Key'!$B$14,OR(AND(E843="GALV",H843="Y"),AND(E843="GALV",H843="UN"),AND(E843="GALV",H843=""),AND(F843="GALV",H843="Y"),AND(F843="GALV",H843="UN"),AND(F843="GALV",H843=""),AND(F843="GALV",I843="Y"),AND(F843="GALV",I843="UN"),AND(F843="GALV",I843=""))),"GRR",IF(AND(B843='Dropdown Answer Key'!$B$14,OR(E843="Unknown",F843="Unknown")),"Unknown SL","Non Lead")))))))))))</f>
        <v>Non Lead</v>
      </c>
      <c r="T843" s="114" t="str">
        <f>IF(OR(M843="",Q843="",S843="ERROR"),"BLANK",IF((AND(M843='Dropdown Answer Key'!$B$25,OR('Service Line Inventory'!S843="Lead",S843="Unknown SL"))),"Tier 1",IF(AND('Service Line Inventory'!M843='Dropdown Answer Key'!$B$26,OR('Service Line Inventory'!S843="Lead",S843="Unknown SL")),"Tier 2",IF(AND('Service Line Inventory'!M843='Dropdown Answer Key'!$B$27,OR('Service Line Inventory'!S843="Lead",S843="Unknown SL")),"Tier 2",IF('Service Line Inventory'!S843="GRR","Tier 3",IF((AND('Service Line Inventory'!M843='Dropdown Answer Key'!$B$25,'Service Line Inventory'!Q843='Dropdown Answer Key'!$M$25,O843='Dropdown Answer Key'!$G$27,'Service Line Inventory'!P843='Dropdown Answer Key'!$J$27,S843="Non Lead")),"Tier 4",IF((AND('Service Line Inventory'!M843='Dropdown Answer Key'!$B$25,'Service Line Inventory'!Q843='Dropdown Answer Key'!$M$25,O843='Dropdown Answer Key'!$G$27,S843="Non Lead")),"Tier 4",IF((AND('Service Line Inventory'!M843='Dropdown Answer Key'!$B$25,'Service Line Inventory'!Q843='Dropdown Answer Key'!$M$25,'Service Line Inventory'!P843='Dropdown Answer Key'!$J$27,S843="Non Lead")),"Tier 4","Tier 5"))))))))</f>
        <v>BLANK</v>
      </c>
      <c r="U843" s="115" t="str">
        <f t="shared" si="53"/>
        <v>NO</v>
      </c>
      <c r="V843" s="114" t="str">
        <f t="shared" si="54"/>
        <v>NO</v>
      </c>
      <c r="W843" s="114" t="str">
        <f t="shared" si="55"/>
        <v>NO</v>
      </c>
      <c r="X843" s="108"/>
      <c r="Y843" s="97"/>
      <c r="Z843" s="77"/>
    </row>
    <row r="844" spans="1:26" x14ac:dyDescent="0.3">
      <c r="A844" s="47">
        <v>2200</v>
      </c>
      <c r="B844" s="73" t="s">
        <v>76</v>
      </c>
      <c r="C844" s="124" t="s">
        <v>1102</v>
      </c>
      <c r="D844" s="73" t="s">
        <v>73</v>
      </c>
      <c r="E844" s="73" t="s">
        <v>81</v>
      </c>
      <c r="F844" s="73" t="s">
        <v>81</v>
      </c>
      <c r="G844" s="89" t="s">
        <v>986</v>
      </c>
      <c r="H844" s="94" t="s">
        <v>73</v>
      </c>
      <c r="I844" s="82" t="s">
        <v>72</v>
      </c>
      <c r="J844" s="74" t="s">
        <v>989</v>
      </c>
      <c r="K844" s="74" t="s">
        <v>989</v>
      </c>
      <c r="L844" s="93" t="str">
        <f t="shared" si="52"/>
        <v>Non Lead</v>
      </c>
      <c r="M844" s="109"/>
      <c r="N844" s="73"/>
      <c r="O844" s="73"/>
      <c r="P844" s="73"/>
      <c r="Q844" s="72"/>
      <c r="R844" s="73"/>
      <c r="S844" s="98" t="str">
        <f>IF(OR(B844="",$C$3="",$G$3=""),"ERROR",IF(AND(B844='Dropdown Answer Key'!$B$12,OR(E844="Lead",E844="U, May have L",E844="COM",E844="")),"Lead",IF(AND(B844='Dropdown Answer Key'!$B$12,OR(AND(E844="GALV",H844="Y"),AND(E844="GALV",H844="UN"),AND(E844="GALV",H844=""))),"GRR",IF(AND(B844='Dropdown Answer Key'!$B$12,E844="Unknown"),"Unknown SL",IF(AND(B844='Dropdown Answer Key'!$B$13,OR(F844="Lead",F844="U, May have L",F844="COM",F844="")),"Lead",IF(AND(B844='Dropdown Answer Key'!$B$13,OR(AND(F844="GALV",H844="Y"),AND(F844="GALV",H844="UN"),AND(F844="GALV",H844=""))),"GRR",IF(AND(B844='Dropdown Answer Key'!$B$13,F844="Unknown"),"Unknown SL",IF(AND(B844='Dropdown Answer Key'!$B$14,OR(E844="Lead",E844="U, May have L",E844="COM",E844="")),"Lead",IF(AND(B844='Dropdown Answer Key'!$B$14,OR(F844="Lead",F844="U, May have L",F844="COM",F844="")),"Lead",IF(AND(B844='Dropdown Answer Key'!$B$14,OR(AND(E844="GALV",H844="Y"),AND(E844="GALV",H844="UN"),AND(E844="GALV",H844=""),AND(F844="GALV",H844="Y"),AND(F844="GALV",H844="UN"),AND(F844="GALV",H844=""),AND(F844="GALV",I844="Y"),AND(F844="GALV",I844="UN"),AND(F844="GALV",I844=""))),"GRR",IF(AND(B844='Dropdown Answer Key'!$B$14,OR(E844="Unknown",F844="Unknown")),"Unknown SL","Non Lead")))))))))))</f>
        <v>Non Lead</v>
      </c>
      <c r="T844" s="75" t="str">
        <f>IF(OR(M844="",Q844="",S844="ERROR"),"BLANK",IF((AND(M844='Dropdown Answer Key'!$B$25,OR('Service Line Inventory'!S844="Lead",S844="Unknown SL"))),"Tier 1",IF(AND('Service Line Inventory'!M844='Dropdown Answer Key'!$B$26,OR('Service Line Inventory'!S844="Lead",S844="Unknown SL")),"Tier 2",IF(AND('Service Line Inventory'!M844='Dropdown Answer Key'!$B$27,OR('Service Line Inventory'!S844="Lead",S844="Unknown SL")),"Tier 2",IF('Service Line Inventory'!S844="GRR","Tier 3",IF((AND('Service Line Inventory'!M844='Dropdown Answer Key'!$B$25,'Service Line Inventory'!Q844='Dropdown Answer Key'!$M$25,O844='Dropdown Answer Key'!$G$27,'Service Line Inventory'!P844='Dropdown Answer Key'!$J$27,S844="Non Lead")),"Tier 4",IF((AND('Service Line Inventory'!M844='Dropdown Answer Key'!$B$25,'Service Line Inventory'!Q844='Dropdown Answer Key'!$M$25,O844='Dropdown Answer Key'!$G$27,S844="Non Lead")),"Tier 4",IF((AND('Service Line Inventory'!M844='Dropdown Answer Key'!$B$25,'Service Line Inventory'!Q844='Dropdown Answer Key'!$M$25,'Service Line Inventory'!P844='Dropdown Answer Key'!$J$27,S844="Non Lead")),"Tier 4","Tier 5"))))))))</f>
        <v>BLANK</v>
      </c>
      <c r="U844" s="101" t="str">
        <f t="shared" si="53"/>
        <v>NO</v>
      </c>
      <c r="V844" s="75" t="str">
        <f t="shared" si="54"/>
        <v>NO</v>
      </c>
      <c r="W844" s="75" t="str">
        <f t="shared" si="55"/>
        <v>NO</v>
      </c>
      <c r="X844" s="107"/>
      <c r="Y844" s="76"/>
      <c r="Z844" s="77"/>
    </row>
    <row r="845" spans="1:26" x14ac:dyDescent="0.3">
      <c r="A845" s="47">
        <v>2400</v>
      </c>
      <c r="B845" s="73" t="s">
        <v>76</v>
      </c>
      <c r="C845" s="124" t="s">
        <v>1103</v>
      </c>
      <c r="D845" s="73" t="s">
        <v>73</v>
      </c>
      <c r="E845" s="73" t="s">
        <v>81</v>
      </c>
      <c r="F845" s="73" t="s">
        <v>81</v>
      </c>
      <c r="G845" s="89" t="s">
        <v>986</v>
      </c>
      <c r="H845" s="94" t="s">
        <v>73</v>
      </c>
      <c r="I845" s="82" t="s">
        <v>72</v>
      </c>
      <c r="J845" s="74" t="s">
        <v>989</v>
      </c>
      <c r="K845" s="74" t="s">
        <v>989</v>
      </c>
      <c r="L845" s="94" t="str">
        <f t="shared" si="52"/>
        <v>Non Lead</v>
      </c>
      <c r="M845" s="110"/>
      <c r="N845" s="82"/>
      <c r="O845" s="82"/>
      <c r="P845" s="82"/>
      <c r="Q845" s="81"/>
      <c r="R845" s="82"/>
      <c r="S845" s="113" t="str">
        <f>IF(OR(B845="",$C$3="",$G$3=""),"ERROR",IF(AND(B845='Dropdown Answer Key'!$B$12,OR(E845="Lead",E845="U, May have L",E845="COM",E845="")),"Lead",IF(AND(B845='Dropdown Answer Key'!$B$12,OR(AND(E845="GALV",H845="Y"),AND(E845="GALV",H845="UN"),AND(E845="GALV",H845=""))),"GRR",IF(AND(B845='Dropdown Answer Key'!$B$12,E845="Unknown"),"Unknown SL",IF(AND(B845='Dropdown Answer Key'!$B$13,OR(F845="Lead",F845="U, May have L",F845="COM",F845="")),"Lead",IF(AND(B845='Dropdown Answer Key'!$B$13,OR(AND(F845="GALV",H845="Y"),AND(F845="GALV",H845="UN"),AND(F845="GALV",H845=""))),"GRR",IF(AND(B845='Dropdown Answer Key'!$B$13,F845="Unknown"),"Unknown SL",IF(AND(B845='Dropdown Answer Key'!$B$14,OR(E845="Lead",E845="U, May have L",E845="COM",E845="")),"Lead",IF(AND(B845='Dropdown Answer Key'!$B$14,OR(F845="Lead",F845="U, May have L",F845="COM",F845="")),"Lead",IF(AND(B845='Dropdown Answer Key'!$B$14,OR(AND(E845="GALV",H845="Y"),AND(E845="GALV",H845="UN"),AND(E845="GALV",H845=""),AND(F845="GALV",H845="Y"),AND(F845="GALV",H845="UN"),AND(F845="GALV",H845=""),AND(F845="GALV",I845="Y"),AND(F845="GALV",I845="UN"),AND(F845="GALV",I845=""))),"GRR",IF(AND(B845='Dropdown Answer Key'!$B$14,OR(E845="Unknown",F845="Unknown")),"Unknown SL","Non Lead")))))))))))</f>
        <v>Non Lead</v>
      </c>
      <c r="T845" s="114" t="str">
        <f>IF(OR(M845="",Q845="",S845="ERROR"),"BLANK",IF((AND(M845='Dropdown Answer Key'!$B$25,OR('Service Line Inventory'!S845="Lead",S845="Unknown SL"))),"Tier 1",IF(AND('Service Line Inventory'!M845='Dropdown Answer Key'!$B$26,OR('Service Line Inventory'!S845="Lead",S845="Unknown SL")),"Tier 2",IF(AND('Service Line Inventory'!M845='Dropdown Answer Key'!$B$27,OR('Service Line Inventory'!S845="Lead",S845="Unknown SL")),"Tier 2",IF('Service Line Inventory'!S845="GRR","Tier 3",IF((AND('Service Line Inventory'!M845='Dropdown Answer Key'!$B$25,'Service Line Inventory'!Q845='Dropdown Answer Key'!$M$25,O845='Dropdown Answer Key'!$G$27,'Service Line Inventory'!P845='Dropdown Answer Key'!$J$27,S845="Non Lead")),"Tier 4",IF((AND('Service Line Inventory'!M845='Dropdown Answer Key'!$B$25,'Service Line Inventory'!Q845='Dropdown Answer Key'!$M$25,O845='Dropdown Answer Key'!$G$27,S845="Non Lead")),"Tier 4",IF((AND('Service Line Inventory'!M845='Dropdown Answer Key'!$B$25,'Service Line Inventory'!Q845='Dropdown Answer Key'!$M$25,'Service Line Inventory'!P845='Dropdown Answer Key'!$J$27,S845="Non Lead")),"Tier 4","Tier 5"))))))))</f>
        <v>BLANK</v>
      </c>
      <c r="U845" s="115" t="str">
        <f t="shared" si="53"/>
        <v>NO</v>
      </c>
      <c r="V845" s="114" t="str">
        <f t="shared" si="54"/>
        <v>NO</v>
      </c>
      <c r="W845" s="114" t="str">
        <f t="shared" si="55"/>
        <v>NO</v>
      </c>
      <c r="X845" s="108"/>
      <c r="Y845" s="97"/>
      <c r="Z845" s="77"/>
    </row>
    <row r="846" spans="1:26" x14ac:dyDescent="0.3">
      <c r="A846" s="47">
        <v>2400</v>
      </c>
      <c r="B846" s="73" t="s">
        <v>76</v>
      </c>
      <c r="C846" s="124" t="s">
        <v>1104</v>
      </c>
      <c r="D846" s="73" t="s">
        <v>73</v>
      </c>
      <c r="E846" s="73" t="s">
        <v>81</v>
      </c>
      <c r="F846" s="73" t="s">
        <v>81</v>
      </c>
      <c r="G846" s="89" t="s">
        <v>986</v>
      </c>
      <c r="H846" s="94" t="s">
        <v>73</v>
      </c>
      <c r="I846" s="82" t="s">
        <v>72</v>
      </c>
      <c r="J846" s="74" t="s">
        <v>989</v>
      </c>
      <c r="K846" s="74" t="s">
        <v>989</v>
      </c>
      <c r="L846" s="93" t="str">
        <f t="shared" si="52"/>
        <v>Non Lead</v>
      </c>
      <c r="M846" s="109"/>
      <c r="N846" s="73"/>
      <c r="O846" s="73"/>
      <c r="P846" s="73"/>
      <c r="Q846" s="72"/>
      <c r="R846" s="73"/>
      <c r="S846" s="98" t="str">
        <f>IF(OR(B846="",$C$3="",$G$3=""),"ERROR",IF(AND(B846='Dropdown Answer Key'!$B$12,OR(E846="Lead",E846="U, May have L",E846="COM",E846="")),"Lead",IF(AND(B846='Dropdown Answer Key'!$B$12,OR(AND(E846="GALV",H846="Y"),AND(E846="GALV",H846="UN"),AND(E846="GALV",H846=""))),"GRR",IF(AND(B846='Dropdown Answer Key'!$B$12,E846="Unknown"),"Unknown SL",IF(AND(B846='Dropdown Answer Key'!$B$13,OR(F846="Lead",F846="U, May have L",F846="COM",F846="")),"Lead",IF(AND(B846='Dropdown Answer Key'!$B$13,OR(AND(F846="GALV",H846="Y"),AND(F846="GALV",H846="UN"),AND(F846="GALV",H846=""))),"GRR",IF(AND(B846='Dropdown Answer Key'!$B$13,F846="Unknown"),"Unknown SL",IF(AND(B846='Dropdown Answer Key'!$B$14,OR(E846="Lead",E846="U, May have L",E846="COM",E846="")),"Lead",IF(AND(B846='Dropdown Answer Key'!$B$14,OR(F846="Lead",F846="U, May have L",F846="COM",F846="")),"Lead",IF(AND(B846='Dropdown Answer Key'!$B$14,OR(AND(E846="GALV",H846="Y"),AND(E846="GALV",H846="UN"),AND(E846="GALV",H846=""),AND(F846="GALV",H846="Y"),AND(F846="GALV",H846="UN"),AND(F846="GALV",H846=""),AND(F846="GALV",I846="Y"),AND(F846="GALV",I846="UN"),AND(F846="GALV",I846=""))),"GRR",IF(AND(B846='Dropdown Answer Key'!$B$14,OR(E846="Unknown",F846="Unknown")),"Unknown SL","Non Lead")))))))))))</f>
        <v>Non Lead</v>
      </c>
      <c r="T846" s="75" t="str">
        <f>IF(OR(M846="",Q846="",S846="ERROR"),"BLANK",IF((AND(M846='Dropdown Answer Key'!$B$25,OR('Service Line Inventory'!S846="Lead",S846="Unknown SL"))),"Tier 1",IF(AND('Service Line Inventory'!M846='Dropdown Answer Key'!$B$26,OR('Service Line Inventory'!S846="Lead",S846="Unknown SL")),"Tier 2",IF(AND('Service Line Inventory'!M846='Dropdown Answer Key'!$B$27,OR('Service Line Inventory'!S846="Lead",S846="Unknown SL")),"Tier 2",IF('Service Line Inventory'!S846="GRR","Tier 3",IF((AND('Service Line Inventory'!M846='Dropdown Answer Key'!$B$25,'Service Line Inventory'!Q846='Dropdown Answer Key'!$M$25,O846='Dropdown Answer Key'!$G$27,'Service Line Inventory'!P846='Dropdown Answer Key'!$J$27,S846="Non Lead")),"Tier 4",IF((AND('Service Line Inventory'!M846='Dropdown Answer Key'!$B$25,'Service Line Inventory'!Q846='Dropdown Answer Key'!$M$25,O846='Dropdown Answer Key'!$G$27,S846="Non Lead")),"Tier 4",IF((AND('Service Line Inventory'!M846='Dropdown Answer Key'!$B$25,'Service Line Inventory'!Q846='Dropdown Answer Key'!$M$25,'Service Line Inventory'!P846='Dropdown Answer Key'!$J$27,S846="Non Lead")),"Tier 4","Tier 5"))))))))</f>
        <v>BLANK</v>
      </c>
      <c r="U846" s="101" t="str">
        <f t="shared" si="53"/>
        <v>NO</v>
      </c>
      <c r="V846" s="75" t="str">
        <f t="shared" si="54"/>
        <v>NO</v>
      </c>
      <c r="W846" s="75" t="str">
        <f t="shared" si="55"/>
        <v>NO</v>
      </c>
      <c r="X846" s="107"/>
      <c r="Y846" s="76"/>
      <c r="Z846" s="77"/>
    </row>
    <row r="847" spans="1:26" x14ac:dyDescent="0.3">
      <c r="A847" s="47">
        <v>2600</v>
      </c>
      <c r="B847" s="73" t="s">
        <v>76</v>
      </c>
      <c r="C847" s="124" t="s">
        <v>1105</v>
      </c>
      <c r="D847" s="73" t="s">
        <v>73</v>
      </c>
      <c r="E847" s="73" t="s">
        <v>81</v>
      </c>
      <c r="F847" s="73" t="s">
        <v>81</v>
      </c>
      <c r="G847" s="89" t="s">
        <v>986</v>
      </c>
      <c r="H847" s="94" t="s">
        <v>73</v>
      </c>
      <c r="I847" s="82" t="s">
        <v>72</v>
      </c>
      <c r="J847" s="74" t="s">
        <v>989</v>
      </c>
      <c r="K847" s="74" t="s">
        <v>989</v>
      </c>
      <c r="L847" s="94" t="str">
        <f t="shared" si="52"/>
        <v>Non Lead</v>
      </c>
      <c r="M847" s="110"/>
      <c r="N847" s="82"/>
      <c r="O847" s="82"/>
      <c r="P847" s="82"/>
      <c r="Q847" s="81"/>
      <c r="R847" s="82"/>
      <c r="S847" s="113" t="str">
        <f>IF(OR(B847="",$C$3="",$G$3=""),"ERROR",IF(AND(B847='Dropdown Answer Key'!$B$12,OR(E847="Lead",E847="U, May have L",E847="COM",E847="")),"Lead",IF(AND(B847='Dropdown Answer Key'!$B$12,OR(AND(E847="GALV",H847="Y"),AND(E847="GALV",H847="UN"),AND(E847="GALV",H847=""))),"GRR",IF(AND(B847='Dropdown Answer Key'!$B$12,E847="Unknown"),"Unknown SL",IF(AND(B847='Dropdown Answer Key'!$B$13,OR(F847="Lead",F847="U, May have L",F847="COM",F847="")),"Lead",IF(AND(B847='Dropdown Answer Key'!$B$13,OR(AND(F847="GALV",H847="Y"),AND(F847="GALV",H847="UN"),AND(F847="GALV",H847=""))),"GRR",IF(AND(B847='Dropdown Answer Key'!$B$13,F847="Unknown"),"Unknown SL",IF(AND(B847='Dropdown Answer Key'!$B$14,OR(E847="Lead",E847="U, May have L",E847="COM",E847="")),"Lead",IF(AND(B847='Dropdown Answer Key'!$B$14,OR(F847="Lead",F847="U, May have L",F847="COM",F847="")),"Lead",IF(AND(B847='Dropdown Answer Key'!$B$14,OR(AND(E847="GALV",H847="Y"),AND(E847="GALV",H847="UN"),AND(E847="GALV",H847=""),AND(F847="GALV",H847="Y"),AND(F847="GALV",H847="UN"),AND(F847="GALV",H847=""),AND(F847="GALV",I847="Y"),AND(F847="GALV",I847="UN"),AND(F847="GALV",I847=""))),"GRR",IF(AND(B847='Dropdown Answer Key'!$B$14,OR(E847="Unknown",F847="Unknown")),"Unknown SL","Non Lead")))))))))))</f>
        <v>Non Lead</v>
      </c>
      <c r="T847" s="114" t="str">
        <f>IF(OR(M847="",Q847="",S847="ERROR"),"BLANK",IF((AND(M847='Dropdown Answer Key'!$B$25,OR('Service Line Inventory'!S847="Lead",S847="Unknown SL"))),"Tier 1",IF(AND('Service Line Inventory'!M847='Dropdown Answer Key'!$B$26,OR('Service Line Inventory'!S847="Lead",S847="Unknown SL")),"Tier 2",IF(AND('Service Line Inventory'!M847='Dropdown Answer Key'!$B$27,OR('Service Line Inventory'!S847="Lead",S847="Unknown SL")),"Tier 2",IF('Service Line Inventory'!S847="GRR","Tier 3",IF((AND('Service Line Inventory'!M847='Dropdown Answer Key'!$B$25,'Service Line Inventory'!Q847='Dropdown Answer Key'!$M$25,O847='Dropdown Answer Key'!$G$27,'Service Line Inventory'!P847='Dropdown Answer Key'!$J$27,S847="Non Lead")),"Tier 4",IF((AND('Service Line Inventory'!M847='Dropdown Answer Key'!$B$25,'Service Line Inventory'!Q847='Dropdown Answer Key'!$M$25,O847='Dropdown Answer Key'!$G$27,S847="Non Lead")),"Tier 4",IF((AND('Service Line Inventory'!M847='Dropdown Answer Key'!$B$25,'Service Line Inventory'!Q847='Dropdown Answer Key'!$M$25,'Service Line Inventory'!P847='Dropdown Answer Key'!$J$27,S847="Non Lead")),"Tier 4","Tier 5"))))))))</f>
        <v>BLANK</v>
      </c>
      <c r="U847" s="115" t="str">
        <f t="shared" si="53"/>
        <v>NO</v>
      </c>
      <c r="V847" s="114" t="str">
        <f t="shared" si="54"/>
        <v>NO</v>
      </c>
      <c r="W847" s="114" t="str">
        <f t="shared" si="55"/>
        <v>NO</v>
      </c>
      <c r="X847" s="108"/>
      <c r="Y847" s="97"/>
      <c r="Z847" s="77"/>
    </row>
    <row r="848" spans="1:26" x14ac:dyDescent="0.3">
      <c r="A848" s="47">
        <v>2610</v>
      </c>
      <c r="B848" s="73" t="s">
        <v>76</v>
      </c>
      <c r="C848" s="124" t="s">
        <v>1106</v>
      </c>
      <c r="D848" s="73" t="s">
        <v>73</v>
      </c>
      <c r="E848" s="73" t="s">
        <v>81</v>
      </c>
      <c r="F848" s="73" t="s">
        <v>81</v>
      </c>
      <c r="G848" s="90" t="s">
        <v>987</v>
      </c>
      <c r="H848" s="94" t="s">
        <v>73</v>
      </c>
      <c r="I848" s="82" t="s">
        <v>72</v>
      </c>
      <c r="J848" s="74" t="s">
        <v>989</v>
      </c>
      <c r="K848" s="74" t="s">
        <v>989</v>
      </c>
      <c r="L848" s="93" t="str">
        <f t="shared" si="52"/>
        <v>Non Lead</v>
      </c>
      <c r="M848" s="109"/>
      <c r="N848" s="73"/>
      <c r="O848" s="73"/>
      <c r="P848" s="73"/>
      <c r="Q848" s="72"/>
      <c r="R848" s="73"/>
      <c r="S848" s="98" t="str">
        <f>IF(OR(B848="",$C$3="",$G$3=""),"ERROR",IF(AND(B848='Dropdown Answer Key'!$B$12,OR(E848="Lead",E848="U, May have L",E848="COM",E848="")),"Lead",IF(AND(B848='Dropdown Answer Key'!$B$12,OR(AND(E848="GALV",H848="Y"),AND(E848="GALV",H848="UN"),AND(E848="GALV",H848=""))),"GRR",IF(AND(B848='Dropdown Answer Key'!$B$12,E848="Unknown"),"Unknown SL",IF(AND(B848='Dropdown Answer Key'!$B$13,OR(F848="Lead",F848="U, May have L",F848="COM",F848="")),"Lead",IF(AND(B848='Dropdown Answer Key'!$B$13,OR(AND(F848="GALV",H848="Y"),AND(F848="GALV",H848="UN"),AND(F848="GALV",H848=""))),"GRR",IF(AND(B848='Dropdown Answer Key'!$B$13,F848="Unknown"),"Unknown SL",IF(AND(B848='Dropdown Answer Key'!$B$14,OR(E848="Lead",E848="U, May have L",E848="COM",E848="")),"Lead",IF(AND(B848='Dropdown Answer Key'!$B$14,OR(F848="Lead",F848="U, May have L",F848="COM",F848="")),"Lead",IF(AND(B848='Dropdown Answer Key'!$B$14,OR(AND(E848="GALV",H848="Y"),AND(E848="GALV",H848="UN"),AND(E848="GALV",H848=""),AND(F848="GALV",H848="Y"),AND(F848="GALV",H848="UN"),AND(F848="GALV",H848=""),AND(F848="GALV",I848="Y"),AND(F848="GALV",I848="UN"),AND(F848="GALV",I848=""))),"GRR",IF(AND(B848='Dropdown Answer Key'!$B$14,OR(E848="Unknown",F848="Unknown")),"Unknown SL","Non Lead")))))))))))</f>
        <v>Non Lead</v>
      </c>
      <c r="T848" s="75" t="str">
        <f>IF(OR(M848="",Q848="",S848="ERROR"),"BLANK",IF((AND(M848='Dropdown Answer Key'!$B$25,OR('Service Line Inventory'!S848="Lead",S848="Unknown SL"))),"Tier 1",IF(AND('Service Line Inventory'!M848='Dropdown Answer Key'!$B$26,OR('Service Line Inventory'!S848="Lead",S848="Unknown SL")),"Tier 2",IF(AND('Service Line Inventory'!M848='Dropdown Answer Key'!$B$27,OR('Service Line Inventory'!S848="Lead",S848="Unknown SL")),"Tier 2",IF('Service Line Inventory'!S848="GRR","Tier 3",IF((AND('Service Line Inventory'!M848='Dropdown Answer Key'!$B$25,'Service Line Inventory'!Q848='Dropdown Answer Key'!$M$25,O848='Dropdown Answer Key'!$G$27,'Service Line Inventory'!P848='Dropdown Answer Key'!$J$27,S848="Non Lead")),"Tier 4",IF((AND('Service Line Inventory'!M848='Dropdown Answer Key'!$B$25,'Service Line Inventory'!Q848='Dropdown Answer Key'!$M$25,O848='Dropdown Answer Key'!$G$27,S848="Non Lead")),"Tier 4",IF((AND('Service Line Inventory'!M848='Dropdown Answer Key'!$B$25,'Service Line Inventory'!Q848='Dropdown Answer Key'!$M$25,'Service Line Inventory'!P848='Dropdown Answer Key'!$J$27,S848="Non Lead")),"Tier 4","Tier 5"))))))))</f>
        <v>BLANK</v>
      </c>
      <c r="U848" s="101" t="str">
        <f t="shared" si="53"/>
        <v>NO</v>
      </c>
      <c r="V848" s="75" t="str">
        <f t="shared" si="54"/>
        <v>NO</v>
      </c>
      <c r="W848" s="75" t="str">
        <f t="shared" si="55"/>
        <v>NO</v>
      </c>
      <c r="X848" s="107"/>
      <c r="Y848" s="76"/>
      <c r="Z848" s="77"/>
    </row>
    <row r="849" spans="1:26" x14ac:dyDescent="0.3">
      <c r="A849" s="47">
        <v>2800</v>
      </c>
      <c r="B849" s="73" t="s">
        <v>76</v>
      </c>
      <c r="C849" s="124" t="s">
        <v>1107</v>
      </c>
      <c r="D849" s="73" t="s">
        <v>73</v>
      </c>
      <c r="E849" s="73" t="s">
        <v>81</v>
      </c>
      <c r="F849" s="73" t="s">
        <v>81</v>
      </c>
      <c r="G849" s="90" t="s">
        <v>987</v>
      </c>
      <c r="H849" s="94" t="s">
        <v>73</v>
      </c>
      <c r="I849" s="82" t="s">
        <v>72</v>
      </c>
      <c r="J849" s="74" t="s">
        <v>989</v>
      </c>
      <c r="K849" s="74" t="s">
        <v>989</v>
      </c>
      <c r="L849" s="94" t="str">
        <f t="shared" si="52"/>
        <v>Non Lead</v>
      </c>
      <c r="M849" s="110"/>
      <c r="N849" s="82"/>
      <c r="O849" s="82"/>
      <c r="P849" s="82"/>
      <c r="Q849" s="81"/>
      <c r="R849" s="82"/>
      <c r="S849" s="113" t="str">
        <f>IF(OR(B849="",$C$3="",$G$3=""),"ERROR",IF(AND(B849='Dropdown Answer Key'!$B$12,OR(E849="Lead",E849="U, May have L",E849="COM",E849="")),"Lead",IF(AND(B849='Dropdown Answer Key'!$B$12,OR(AND(E849="GALV",H849="Y"),AND(E849="GALV",H849="UN"),AND(E849="GALV",H849=""))),"GRR",IF(AND(B849='Dropdown Answer Key'!$B$12,E849="Unknown"),"Unknown SL",IF(AND(B849='Dropdown Answer Key'!$B$13,OR(F849="Lead",F849="U, May have L",F849="COM",F849="")),"Lead",IF(AND(B849='Dropdown Answer Key'!$B$13,OR(AND(F849="GALV",H849="Y"),AND(F849="GALV",H849="UN"),AND(F849="GALV",H849=""))),"GRR",IF(AND(B849='Dropdown Answer Key'!$B$13,F849="Unknown"),"Unknown SL",IF(AND(B849='Dropdown Answer Key'!$B$14,OR(E849="Lead",E849="U, May have L",E849="COM",E849="")),"Lead",IF(AND(B849='Dropdown Answer Key'!$B$14,OR(F849="Lead",F849="U, May have L",F849="COM",F849="")),"Lead",IF(AND(B849='Dropdown Answer Key'!$B$14,OR(AND(E849="GALV",H849="Y"),AND(E849="GALV",H849="UN"),AND(E849="GALV",H849=""),AND(F849="GALV",H849="Y"),AND(F849="GALV",H849="UN"),AND(F849="GALV",H849=""),AND(F849="GALV",I849="Y"),AND(F849="GALV",I849="UN"),AND(F849="GALV",I849=""))),"GRR",IF(AND(B849='Dropdown Answer Key'!$B$14,OR(E849="Unknown",F849="Unknown")),"Unknown SL","Non Lead")))))))))))</f>
        <v>Non Lead</v>
      </c>
      <c r="T849" s="114" t="str">
        <f>IF(OR(M849="",Q849="",S849="ERROR"),"BLANK",IF((AND(M849='Dropdown Answer Key'!$B$25,OR('Service Line Inventory'!S849="Lead",S849="Unknown SL"))),"Tier 1",IF(AND('Service Line Inventory'!M849='Dropdown Answer Key'!$B$26,OR('Service Line Inventory'!S849="Lead",S849="Unknown SL")),"Tier 2",IF(AND('Service Line Inventory'!M849='Dropdown Answer Key'!$B$27,OR('Service Line Inventory'!S849="Lead",S849="Unknown SL")),"Tier 2",IF('Service Line Inventory'!S849="GRR","Tier 3",IF((AND('Service Line Inventory'!M849='Dropdown Answer Key'!$B$25,'Service Line Inventory'!Q849='Dropdown Answer Key'!$M$25,O849='Dropdown Answer Key'!$G$27,'Service Line Inventory'!P849='Dropdown Answer Key'!$J$27,S849="Non Lead")),"Tier 4",IF((AND('Service Line Inventory'!M849='Dropdown Answer Key'!$B$25,'Service Line Inventory'!Q849='Dropdown Answer Key'!$M$25,O849='Dropdown Answer Key'!$G$27,S849="Non Lead")),"Tier 4",IF((AND('Service Line Inventory'!M849='Dropdown Answer Key'!$B$25,'Service Line Inventory'!Q849='Dropdown Answer Key'!$M$25,'Service Line Inventory'!P849='Dropdown Answer Key'!$J$27,S849="Non Lead")),"Tier 4","Tier 5"))))))))</f>
        <v>BLANK</v>
      </c>
      <c r="U849" s="115" t="str">
        <f t="shared" si="53"/>
        <v>NO</v>
      </c>
      <c r="V849" s="114" t="str">
        <f t="shared" si="54"/>
        <v>NO</v>
      </c>
      <c r="W849" s="114" t="str">
        <f t="shared" si="55"/>
        <v>NO</v>
      </c>
      <c r="X849" s="108"/>
      <c r="Y849" s="97"/>
      <c r="Z849" s="77"/>
    </row>
    <row r="850" spans="1:26" x14ac:dyDescent="0.3">
      <c r="A850" s="47">
        <v>3000</v>
      </c>
      <c r="B850" s="73" t="s">
        <v>76</v>
      </c>
      <c r="C850" s="124" t="s">
        <v>1108</v>
      </c>
      <c r="D850" s="73" t="s">
        <v>73</v>
      </c>
      <c r="E850" s="73" t="s">
        <v>81</v>
      </c>
      <c r="F850" s="73" t="s">
        <v>81</v>
      </c>
      <c r="G850" s="90" t="s">
        <v>987</v>
      </c>
      <c r="H850" s="94" t="s">
        <v>73</v>
      </c>
      <c r="I850" s="82" t="s">
        <v>72</v>
      </c>
      <c r="J850" s="74" t="s">
        <v>989</v>
      </c>
      <c r="K850" s="74" t="s">
        <v>989</v>
      </c>
      <c r="L850" s="93" t="str">
        <f t="shared" si="52"/>
        <v>Non Lead</v>
      </c>
      <c r="M850" s="109"/>
      <c r="N850" s="73"/>
      <c r="O850" s="73"/>
      <c r="P850" s="73"/>
      <c r="Q850" s="72"/>
      <c r="R850" s="73"/>
      <c r="S850" s="98" t="str">
        <f>IF(OR(B850="",$C$3="",$G$3=""),"ERROR",IF(AND(B850='Dropdown Answer Key'!$B$12,OR(E850="Lead",E850="U, May have L",E850="COM",E850="")),"Lead",IF(AND(B850='Dropdown Answer Key'!$B$12,OR(AND(E850="GALV",H850="Y"),AND(E850="GALV",H850="UN"),AND(E850="GALV",H850=""))),"GRR",IF(AND(B850='Dropdown Answer Key'!$B$12,E850="Unknown"),"Unknown SL",IF(AND(B850='Dropdown Answer Key'!$B$13,OR(F850="Lead",F850="U, May have L",F850="COM",F850="")),"Lead",IF(AND(B850='Dropdown Answer Key'!$B$13,OR(AND(F850="GALV",H850="Y"),AND(F850="GALV",H850="UN"),AND(F850="GALV",H850=""))),"GRR",IF(AND(B850='Dropdown Answer Key'!$B$13,F850="Unknown"),"Unknown SL",IF(AND(B850='Dropdown Answer Key'!$B$14,OR(E850="Lead",E850="U, May have L",E850="COM",E850="")),"Lead",IF(AND(B850='Dropdown Answer Key'!$B$14,OR(F850="Lead",F850="U, May have L",F850="COM",F850="")),"Lead",IF(AND(B850='Dropdown Answer Key'!$B$14,OR(AND(E850="GALV",H850="Y"),AND(E850="GALV",H850="UN"),AND(E850="GALV",H850=""),AND(F850="GALV",H850="Y"),AND(F850="GALV",H850="UN"),AND(F850="GALV",H850=""),AND(F850="GALV",I850="Y"),AND(F850="GALV",I850="UN"),AND(F850="GALV",I850=""))),"GRR",IF(AND(B850='Dropdown Answer Key'!$B$14,OR(E850="Unknown",F850="Unknown")),"Unknown SL","Non Lead")))))))))))</f>
        <v>Non Lead</v>
      </c>
      <c r="T850" s="75" t="str">
        <f>IF(OR(M850="",Q850="",S850="ERROR"),"BLANK",IF((AND(M850='Dropdown Answer Key'!$B$25,OR('Service Line Inventory'!S850="Lead",S850="Unknown SL"))),"Tier 1",IF(AND('Service Line Inventory'!M850='Dropdown Answer Key'!$B$26,OR('Service Line Inventory'!S850="Lead",S850="Unknown SL")),"Tier 2",IF(AND('Service Line Inventory'!M850='Dropdown Answer Key'!$B$27,OR('Service Line Inventory'!S850="Lead",S850="Unknown SL")),"Tier 2",IF('Service Line Inventory'!S850="GRR","Tier 3",IF((AND('Service Line Inventory'!M850='Dropdown Answer Key'!$B$25,'Service Line Inventory'!Q850='Dropdown Answer Key'!$M$25,O850='Dropdown Answer Key'!$G$27,'Service Line Inventory'!P850='Dropdown Answer Key'!$J$27,S850="Non Lead")),"Tier 4",IF((AND('Service Line Inventory'!M850='Dropdown Answer Key'!$B$25,'Service Line Inventory'!Q850='Dropdown Answer Key'!$M$25,O850='Dropdown Answer Key'!$G$27,S850="Non Lead")),"Tier 4",IF((AND('Service Line Inventory'!M850='Dropdown Answer Key'!$B$25,'Service Line Inventory'!Q850='Dropdown Answer Key'!$M$25,'Service Line Inventory'!P850='Dropdown Answer Key'!$J$27,S850="Non Lead")),"Tier 4","Tier 5"))))))))</f>
        <v>BLANK</v>
      </c>
      <c r="U850" s="101" t="str">
        <f t="shared" si="53"/>
        <v>NO</v>
      </c>
      <c r="V850" s="75" t="str">
        <f t="shared" si="54"/>
        <v>NO</v>
      </c>
      <c r="W850" s="75" t="str">
        <f t="shared" si="55"/>
        <v>NO</v>
      </c>
      <c r="X850" s="107"/>
      <c r="Y850" s="76"/>
      <c r="Z850" s="77"/>
    </row>
    <row r="851" spans="1:26" x14ac:dyDescent="0.3">
      <c r="A851" s="47">
        <v>3050</v>
      </c>
      <c r="B851" s="73" t="s">
        <v>76</v>
      </c>
      <c r="C851" s="124" t="s">
        <v>1109</v>
      </c>
      <c r="D851" s="73" t="s">
        <v>73</v>
      </c>
      <c r="E851" s="73" t="s">
        <v>81</v>
      </c>
      <c r="F851" s="73" t="s">
        <v>81</v>
      </c>
      <c r="G851" s="90" t="s">
        <v>987</v>
      </c>
      <c r="H851" s="94" t="s">
        <v>73</v>
      </c>
      <c r="I851" s="82" t="s">
        <v>72</v>
      </c>
      <c r="J851" s="74" t="s">
        <v>989</v>
      </c>
      <c r="K851" s="74" t="s">
        <v>989</v>
      </c>
      <c r="L851" s="94" t="str">
        <f t="shared" si="52"/>
        <v>Non Lead</v>
      </c>
      <c r="M851" s="110"/>
      <c r="N851" s="82"/>
      <c r="O851" s="82"/>
      <c r="P851" s="82"/>
      <c r="Q851" s="81"/>
      <c r="R851" s="82"/>
      <c r="S851" s="113" t="str">
        <f>IF(OR(B851="",$C$3="",$G$3=""),"ERROR",IF(AND(B851='Dropdown Answer Key'!$B$12,OR(E851="Lead",E851="U, May have L",E851="COM",E851="")),"Lead",IF(AND(B851='Dropdown Answer Key'!$B$12,OR(AND(E851="GALV",H851="Y"),AND(E851="GALV",H851="UN"),AND(E851="GALV",H851=""))),"GRR",IF(AND(B851='Dropdown Answer Key'!$B$12,E851="Unknown"),"Unknown SL",IF(AND(B851='Dropdown Answer Key'!$B$13,OR(F851="Lead",F851="U, May have L",F851="COM",F851="")),"Lead",IF(AND(B851='Dropdown Answer Key'!$B$13,OR(AND(F851="GALV",H851="Y"),AND(F851="GALV",H851="UN"),AND(F851="GALV",H851=""))),"GRR",IF(AND(B851='Dropdown Answer Key'!$B$13,F851="Unknown"),"Unknown SL",IF(AND(B851='Dropdown Answer Key'!$B$14,OR(E851="Lead",E851="U, May have L",E851="COM",E851="")),"Lead",IF(AND(B851='Dropdown Answer Key'!$B$14,OR(F851="Lead",F851="U, May have L",F851="COM",F851="")),"Lead",IF(AND(B851='Dropdown Answer Key'!$B$14,OR(AND(E851="GALV",H851="Y"),AND(E851="GALV",H851="UN"),AND(E851="GALV",H851=""),AND(F851="GALV",H851="Y"),AND(F851="GALV",H851="UN"),AND(F851="GALV",H851=""),AND(F851="GALV",I851="Y"),AND(F851="GALV",I851="UN"),AND(F851="GALV",I851=""))),"GRR",IF(AND(B851='Dropdown Answer Key'!$B$14,OR(E851="Unknown",F851="Unknown")),"Unknown SL","Non Lead")))))))))))</f>
        <v>Non Lead</v>
      </c>
      <c r="T851" s="114" t="str">
        <f>IF(OR(M851="",Q851="",S851="ERROR"),"BLANK",IF((AND(M851='Dropdown Answer Key'!$B$25,OR('Service Line Inventory'!S851="Lead",S851="Unknown SL"))),"Tier 1",IF(AND('Service Line Inventory'!M851='Dropdown Answer Key'!$B$26,OR('Service Line Inventory'!S851="Lead",S851="Unknown SL")),"Tier 2",IF(AND('Service Line Inventory'!M851='Dropdown Answer Key'!$B$27,OR('Service Line Inventory'!S851="Lead",S851="Unknown SL")),"Tier 2",IF('Service Line Inventory'!S851="GRR","Tier 3",IF((AND('Service Line Inventory'!M851='Dropdown Answer Key'!$B$25,'Service Line Inventory'!Q851='Dropdown Answer Key'!$M$25,O851='Dropdown Answer Key'!$G$27,'Service Line Inventory'!P851='Dropdown Answer Key'!$J$27,S851="Non Lead")),"Tier 4",IF((AND('Service Line Inventory'!M851='Dropdown Answer Key'!$B$25,'Service Line Inventory'!Q851='Dropdown Answer Key'!$M$25,O851='Dropdown Answer Key'!$G$27,S851="Non Lead")),"Tier 4",IF((AND('Service Line Inventory'!M851='Dropdown Answer Key'!$B$25,'Service Line Inventory'!Q851='Dropdown Answer Key'!$M$25,'Service Line Inventory'!P851='Dropdown Answer Key'!$J$27,S851="Non Lead")),"Tier 4","Tier 5"))))))))</f>
        <v>BLANK</v>
      </c>
      <c r="U851" s="115" t="str">
        <f t="shared" si="53"/>
        <v>NO</v>
      </c>
      <c r="V851" s="114" t="str">
        <f t="shared" si="54"/>
        <v>NO</v>
      </c>
      <c r="W851" s="114" t="str">
        <f t="shared" si="55"/>
        <v>NO</v>
      </c>
      <c r="X851" s="108"/>
      <c r="Y851" s="97"/>
      <c r="Z851" s="77"/>
    </row>
    <row r="852" spans="1:26" x14ac:dyDescent="0.3">
      <c r="A852" s="47">
        <v>3100</v>
      </c>
      <c r="B852" s="73" t="s">
        <v>76</v>
      </c>
      <c r="C852" s="124" t="s">
        <v>1110</v>
      </c>
      <c r="D852" s="73" t="s">
        <v>73</v>
      </c>
      <c r="E852" s="73" t="s">
        <v>81</v>
      </c>
      <c r="F852" s="73" t="s">
        <v>81</v>
      </c>
      <c r="G852" s="90" t="s">
        <v>987</v>
      </c>
      <c r="H852" s="94" t="s">
        <v>73</v>
      </c>
      <c r="I852" s="82" t="s">
        <v>72</v>
      </c>
      <c r="J852" s="74" t="s">
        <v>989</v>
      </c>
      <c r="K852" s="74" t="s">
        <v>989</v>
      </c>
      <c r="L852" s="93" t="str">
        <f t="shared" si="52"/>
        <v>Non Lead</v>
      </c>
      <c r="M852" s="109"/>
      <c r="N852" s="73"/>
      <c r="O852" s="73"/>
      <c r="P852" s="73"/>
      <c r="Q852" s="72"/>
      <c r="R852" s="73"/>
      <c r="S852" s="98" t="str">
        <f>IF(OR(B852="",$C$3="",$G$3=""),"ERROR",IF(AND(B852='Dropdown Answer Key'!$B$12,OR(E852="Lead",E852="U, May have L",E852="COM",E852="")),"Lead",IF(AND(B852='Dropdown Answer Key'!$B$12,OR(AND(E852="GALV",H852="Y"),AND(E852="GALV",H852="UN"),AND(E852="GALV",H852=""))),"GRR",IF(AND(B852='Dropdown Answer Key'!$B$12,E852="Unknown"),"Unknown SL",IF(AND(B852='Dropdown Answer Key'!$B$13,OR(F852="Lead",F852="U, May have L",F852="COM",F852="")),"Lead",IF(AND(B852='Dropdown Answer Key'!$B$13,OR(AND(F852="GALV",H852="Y"),AND(F852="GALV",H852="UN"),AND(F852="GALV",H852=""))),"GRR",IF(AND(B852='Dropdown Answer Key'!$B$13,F852="Unknown"),"Unknown SL",IF(AND(B852='Dropdown Answer Key'!$B$14,OR(E852="Lead",E852="U, May have L",E852="COM",E852="")),"Lead",IF(AND(B852='Dropdown Answer Key'!$B$14,OR(F852="Lead",F852="U, May have L",F852="COM",F852="")),"Lead",IF(AND(B852='Dropdown Answer Key'!$B$14,OR(AND(E852="GALV",H852="Y"),AND(E852="GALV",H852="UN"),AND(E852="GALV",H852=""),AND(F852="GALV",H852="Y"),AND(F852="GALV",H852="UN"),AND(F852="GALV",H852=""),AND(F852="GALV",I852="Y"),AND(F852="GALV",I852="UN"),AND(F852="GALV",I852=""))),"GRR",IF(AND(B852='Dropdown Answer Key'!$B$14,OR(E852="Unknown",F852="Unknown")),"Unknown SL","Non Lead")))))))))))</f>
        <v>Non Lead</v>
      </c>
      <c r="T852" s="75" t="str">
        <f>IF(OR(M852="",Q852="",S852="ERROR"),"BLANK",IF((AND(M852='Dropdown Answer Key'!$B$25,OR('Service Line Inventory'!S852="Lead",S852="Unknown SL"))),"Tier 1",IF(AND('Service Line Inventory'!M852='Dropdown Answer Key'!$B$26,OR('Service Line Inventory'!S852="Lead",S852="Unknown SL")),"Tier 2",IF(AND('Service Line Inventory'!M852='Dropdown Answer Key'!$B$27,OR('Service Line Inventory'!S852="Lead",S852="Unknown SL")),"Tier 2",IF('Service Line Inventory'!S852="GRR","Tier 3",IF((AND('Service Line Inventory'!M852='Dropdown Answer Key'!$B$25,'Service Line Inventory'!Q852='Dropdown Answer Key'!$M$25,O852='Dropdown Answer Key'!$G$27,'Service Line Inventory'!P852='Dropdown Answer Key'!$J$27,S852="Non Lead")),"Tier 4",IF((AND('Service Line Inventory'!M852='Dropdown Answer Key'!$B$25,'Service Line Inventory'!Q852='Dropdown Answer Key'!$M$25,O852='Dropdown Answer Key'!$G$27,S852="Non Lead")),"Tier 4",IF((AND('Service Line Inventory'!M852='Dropdown Answer Key'!$B$25,'Service Line Inventory'!Q852='Dropdown Answer Key'!$M$25,'Service Line Inventory'!P852='Dropdown Answer Key'!$J$27,S852="Non Lead")),"Tier 4","Tier 5"))))))))</f>
        <v>BLANK</v>
      </c>
      <c r="U852" s="101" t="str">
        <f t="shared" si="53"/>
        <v>NO</v>
      </c>
      <c r="V852" s="75" t="str">
        <f t="shared" si="54"/>
        <v>NO</v>
      </c>
      <c r="W852" s="75" t="str">
        <f t="shared" si="55"/>
        <v>NO</v>
      </c>
      <c r="X852" s="107"/>
      <c r="Y852" s="76"/>
      <c r="Z852" s="77"/>
    </row>
    <row r="853" spans="1:26" x14ac:dyDescent="0.3">
      <c r="A853" s="47">
        <v>3200</v>
      </c>
      <c r="B853" s="73" t="s">
        <v>76</v>
      </c>
      <c r="C853" s="124" t="s">
        <v>1111</v>
      </c>
      <c r="D853" s="73" t="s">
        <v>73</v>
      </c>
      <c r="E853" s="73" t="s">
        <v>81</v>
      </c>
      <c r="F853" s="73" t="s">
        <v>81</v>
      </c>
      <c r="G853" s="90" t="s">
        <v>987</v>
      </c>
      <c r="H853" s="94" t="s">
        <v>73</v>
      </c>
      <c r="I853" s="82" t="s">
        <v>72</v>
      </c>
      <c r="J853" s="74" t="s">
        <v>989</v>
      </c>
      <c r="K853" s="74" t="s">
        <v>989</v>
      </c>
      <c r="L853" s="94" t="str">
        <f t="shared" si="52"/>
        <v>Non Lead</v>
      </c>
      <c r="M853" s="110"/>
      <c r="N853" s="82"/>
      <c r="O853" s="82"/>
      <c r="P853" s="82"/>
      <c r="Q853" s="81"/>
      <c r="R853" s="82"/>
      <c r="S853" s="113" t="str">
        <f>IF(OR(B853="",$C$3="",$G$3=""),"ERROR",IF(AND(B853='Dropdown Answer Key'!$B$12,OR(E853="Lead",E853="U, May have L",E853="COM",E853="")),"Lead",IF(AND(B853='Dropdown Answer Key'!$B$12,OR(AND(E853="GALV",H853="Y"),AND(E853="GALV",H853="UN"),AND(E853="GALV",H853=""))),"GRR",IF(AND(B853='Dropdown Answer Key'!$B$12,E853="Unknown"),"Unknown SL",IF(AND(B853='Dropdown Answer Key'!$B$13,OR(F853="Lead",F853="U, May have L",F853="COM",F853="")),"Lead",IF(AND(B853='Dropdown Answer Key'!$B$13,OR(AND(F853="GALV",H853="Y"),AND(F853="GALV",H853="UN"),AND(F853="GALV",H853=""))),"GRR",IF(AND(B853='Dropdown Answer Key'!$B$13,F853="Unknown"),"Unknown SL",IF(AND(B853='Dropdown Answer Key'!$B$14,OR(E853="Lead",E853="U, May have L",E853="COM",E853="")),"Lead",IF(AND(B853='Dropdown Answer Key'!$B$14,OR(F853="Lead",F853="U, May have L",F853="COM",F853="")),"Lead",IF(AND(B853='Dropdown Answer Key'!$B$14,OR(AND(E853="GALV",H853="Y"),AND(E853="GALV",H853="UN"),AND(E853="GALV",H853=""),AND(F853="GALV",H853="Y"),AND(F853="GALV",H853="UN"),AND(F853="GALV",H853=""),AND(F853="GALV",I853="Y"),AND(F853="GALV",I853="UN"),AND(F853="GALV",I853=""))),"GRR",IF(AND(B853='Dropdown Answer Key'!$B$14,OR(E853="Unknown",F853="Unknown")),"Unknown SL","Non Lead")))))))))))</f>
        <v>Non Lead</v>
      </c>
      <c r="T853" s="114" t="str">
        <f>IF(OR(M853="",Q853="",S853="ERROR"),"BLANK",IF((AND(M853='Dropdown Answer Key'!$B$25,OR('Service Line Inventory'!S853="Lead",S853="Unknown SL"))),"Tier 1",IF(AND('Service Line Inventory'!M853='Dropdown Answer Key'!$B$26,OR('Service Line Inventory'!S853="Lead",S853="Unknown SL")),"Tier 2",IF(AND('Service Line Inventory'!M853='Dropdown Answer Key'!$B$27,OR('Service Line Inventory'!S853="Lead",S853="Unknown SL")),"Tier 2",IF('Service Line Inventory'!S853="GRR","Tier 3",IF((AND('Service Line Inventory'!M853='Dropdown Answer Key'!$B$25,'Service Line Inventory'!Q853='Dropdown Answer Key'!$M$25,O853='Dropdown Answer Key'!$G$27,'Service Line Inventory'!P853='Dropdown Answer Key'!$J$27,S853="Non Lead")),"Tier 4",IF((AND('Service Line Inventory'!M853='Dropdown Answer Key'!$B$25,'Service Line Inventory'!Q853='Dropdown Answer Key'!$M$25,O853='Dropdown Answer Key'!$G$27,S853="Non Lead")),"Tier 4",IF((AND('Service Line Inventory'!M853='Dropdown Answer Key'!$B$25,'Service Line Inventory'!Q853='Dropdown Answer Key'!$M$25,'Service Line Inventory'!P853='Dropdown Answer Key'!$J$27,S853="Non Lead")),"Tier 4","Tier 5"))))))))</f>
        <v>BLANK</v>
      </c>
      <c r="U853" s="115" t="str">
        <f t="shared" si="53"/>
        <v>NO</v>
      </c>
      <c r="V853" s="114" t="str">
        <f t="shared" si="54"/>
        <v>NO</v>
      </c>
      <c r="W853" s="114" t="str">
        <f t="shared" si="55"/>
        <v>NO</v>
      </c>
      <c r="X853" s="108"/>
      <c r="Y853" s="97"/>
      <c r="Z853" s="77"/>
    </row>
    <row r="854" spans="1:26" x14ac:dyDescent="0.3">
      <c r="A854" s="47">
        <v>3300</v>
      </c>
      <c r="B854" s="73" t="s">
        <v>76</v>
      </c>
      <c r="C854" s="124" t="s">
        <v>1112</v>
      </c>
      <c r="D854" s="73" t="s">
        <v>73</v>
      </c>
      <c r="E854" s="73" t="s">
        <v>81</v>
      </c>
      <c r="F854" s="73" t="s">
        <v>81</v>
      </c>
      <c r="G854" s="90" t="s">
        <v>987</v>
      </c>
      <c r="H854" s="94" t="s">
        <v>73</v>
      </c>
      <c r="I854" s="82" t="s">
        <v>72</v>
      </c>
      <c r="J854" s="74" t="s">
        <v>989</v>
      </c>
      <c r="K854" s="74" t="s">
        <v>989</v>
      </c>
      <c r="L854" s="93" t="str">
        <f t="shared" si="52"/>
        <v>Non Lead</v>
      </c>
      <c r="M854" s="109"/>
      <c r="N854" s="73"/>
      <c r="O854" s="73"/>
      <c r="P854" s="73"/>
      <c r="Q854" s="72"/>
      <c r="R854" s="73"/>
      <c r="S854" s="98" t="str">
        <f>IF(OR(B854="",$C$3="",$G$3=""),"ERROR",IF(AND(B854='Dropdown Answer Key'!$B$12,OR(E854="Lead",E854="U, May have L",E854="COM",E854="")),"Lead",IF(AND(B854='Dropdown Answer Key'!$B$12,OR(AND(E854="GALV",H854="Y"),AND(E854="GALV",H854="UN"),AND(E854="GALV",H854=""))),"GRR",IF(AND(B854='Dropdown Answer Key'!$B$12,E854="Unknown"),"Unknown SL",IF(AND(B854='Dropdown Answer Key'!$B$13,OR(F854="Lead",F854="U, May have L",F854="COM",F854="")),"Lead",IF(AND(B854='Dropdown Answer Key'!$B$13,OR(AND(F854="GALV",H854="Y"),AND(F854="GALV",H854="UN"),AND(F854="GALV",H854=""))),"GRR",IF(AND(B854='Dropdown Answer Key'!$B$13,F854="Unknown"),"Unknown SL",IF(AND(B854='Dropdown Answer Key'!$B$14,OR(E854="Lead",E854="U, May have L",E854="COM",E854="")),"Lead",IF(AND(B854='Dropdown Answer Key'!$B$14,OR(F854="Lead",F854="U, May have L",F854="COM",F854="")),"Lead",IF(AND(B854='Dropdown Answer Key'!$B$14,OR(AND(E854="GALV",H854="Y"),AND(E854="GALV",H854="UN"),AND(E854="GALV",H854=""),AND(F854="GALV",H854="Y"),AND(F854="GALV",H854="UN"),AND(F854="GALV",H854=""),AND(F854="GALV",I854="Y"),AND(F854="GALV",I854="UN"),AND(F854="GALV",I854=""))),"GRR",IF(AND(B854='Dropdown Answer Key'!$B$14,OR(E854="Unknown",F854="Unknown")),"Unknown SL","Non Lead")))))))))))</f>
        <v>Non Lead</v>
      </c>
      <c r="T854" s="75" t="str">
        <f>IF(OR(M854="",Q854="",S854="ERROR"),"BLANK",IF((AND(M854='Dropdown Answer Key'!$B$25,OR('Service Line Inventory'!S854="Lead",S854="Unknown SL"))),"Tier 1",IF(AND('Service Line Inventory'!M854='Dropdown Answer Key'!$B$26,OR('Service Line Inventory'!S854="Lead",S854="Unknown SL")),"Tier 2",IF(AND('Service Line Inventory'!M854='Dropdown Answer Key'!$B$27,OR('Service Line Inventory'!S854="Lead",S854="Unknown SL")),"Tier 2",IF('Service Line Inventory'!S854="GRR","Tier 3",IF((AND('Service Line Inventory'!M854='Dropdown Answer Key'!$B$25,'Service Line Inventory'!Q854='Dropdown Answer Key'!$M$25,O854='Dropdown Answer Key'!$G$27,'Service Line Inventory'!P854='Dropdown Answer Key'!$J$27,S854="Non Lead")),"Tier 4",IF((AND('Service Line Inventory'!M854='Dropdown Answer Key'!$B$25,'Service Line Inventory'!Q854='Dropdown Answer Key'!$M$25,O854='Dropdown Answer Key'!$G$27,S854="Non Lead")),"Tier 4",IF((AND('Service Line Inventory'!M854='Dropdown Answer Key'!$B$25,'Service Line Inventory'!Q854='Dropdown Answer Key'!$M$25,'Service Line Inventory'!P854='Dropdown Answer Key'!$J$27,S854="Non Lead")),"Tier 4","Tier 5"))))))))</f>
        <v>BLANK</v>
      </c>
      <c r="U854" s="101" t="str">
        <f t="shared" si="53"/>
        <v>NO</v>
      </c>
      <c r="V854" s="75" t="str">
        <f t="shared" si="54"/>
        <v>NO</v>
      </c>
      <c r="W854" s="75" t="str">
        <f t="shared" si="55"/>
        <v>NO</v>
      </c>
      <c r="X854" s="107"/>
      <c r="Y854" s="76"/>
      <c r="Z854" s="77"/>
    </row>
    <row r="855" spans="1:26" x14ac:dyDescent="0.3">
      <c r="A855" s="47">
        <v>3400</v>
      </c>
      <c r="B855" s="73" t="s">
        <v>76</v>
      </c>
      <c r="C855" s="124" t="s">
        <v>1113</v>
      </c>
      <c r="D855" s="73" t="s">
        <v>73</v>
      </c>
      <c r="E855" s="73" t="s">
        <v>81</v>
      </c>
      <c r="F855" s="73" t="s">
        <v>81</v>
      </c>
      <c r="G855" s="90" t="s">
        <v>987</v>
      </c>
      <c r="H855" s="94" t="s">
        <v>73</v>
      </c>
      <c r="I855" s="82" t="s">
        <v>72</v>
      </c>
      <c r="J855" s="74" t="s">
        <v>989</v>
      </c>
      <c r="K855" s="74" t="s">
        <v>989</v>
      </c>
      <c r="L855" s="94" t="str">
        <f t="shared" si="52"/>
        <v>Non Lead</v>
      </c>
      <c r="M855" s="110"/>
      <c r="N855" s="82"/>
      <c r="O855" s="82"/>
      <c r="P855" s="82"/>
      <c r="Q855" s="81"/>
      <c r="R855" s="82"/>
      <c r="S855" s="113" t="str">
        <f>IF(OR(B855="",$C$3="",$G$3=""),"ERROR",IF(AND(B855='Dropdown Answer Key'!$B$12,OR(E855="Lead",E855="U, May have L",E855="COM",E855="")),"Lead",IF(AND(B855='Dropdown Answer Key'!$B$12,OR(AND(E855="GALV",H855="Y"),AND(E855="GALV",H855="UN"),AND(E855="GALV",H855=""))),"GRR",IF(AND(B855='Dropdown Answer Key'!$B$12,E855="Unknown"),"Unknown SL",IF(AND(B855='Dropdown Answer Key'!$B$13,OR(F855="Lead",F855="U, May have L",F855="COM",F855="")),"Lead",IF(AND(B855='Dropdown Answer Key'!$B$13,OR(AND(F855="GALV",H855="Y"),AND(F855="GALV",H855="UN"),AND(F855="GALV",H855=""))),"GRR",IF(AND(B855='Dropdown Answer Key'!$B$13,F855="Unknown"),"Unknown SL",IF(AND(B855='Dropdown Answer Key'!$B$14,OR(E855="Lead",E855="U, May have L",E855="COM",E855="")),"Lead",IF(AND(B855='Dropdown Answer Key'!$B$14,OR(F855="Lead",F855="U, May have L",F855="COM",F855="")),"Lead",IF(AND(B855='Dropdown Answer Key'!$B$14,OR(AND(E855="GALV",H855="Y"),AND(E855="GALV",H855="UN"),AND(E855="GALV",H855=""),AND(F855="GALV",H855="Y"),AND(F855="GALV",H855="UN"),AND(F855="GALV",H855=""),AND(F855="GALV",I855="Y"),AND(F855="GALV",I855="UN"),AND(F855="GALV",I855=""))),"GRR",IF(AND(B855='Dropdown Answer Key'!$B$14,OR(E855="Unknown",F855="Unknown")),"Unknown SL","Non Lead")))))))))))</f>
        <v>Non Lead</v>
      </c>
      <c r="T855" s="114" t="str">
        <f>IF(OR(M855="",Q855="",S855="ERROR"),"BLANK",IF((AND(M855='Dropdown Answer Key'!$B$25,OR('Service Line Inventory'!S855="Lead",S855="Unknown SL"))),"Tier 1",IF(AND('Service Line Inventory'!M855='Dropdown Answer Key'!$B$26,OR('Service Line Inventory'!S855="Lead",S855="Unknown SL")),"Tier 2",IF(AND('Service Line Inventory'!M855='Dropdown Answer Key'!$B$27,OR('Service Line Inventory'!S855="Lead",S855="Unknown SL")),"Tier 2",IF('Service Line Inventory'!S855="GRR","Tier 3",IF((AND('Service Line Inventory'!M855='Dropdown Answer Key'!$B$25,'Service Line Inventory'!Q855='Dropdown Answer Key'!$M$25,O855='Dropdown Answer Key'!$G$27,'Service Line Inventory'!P855='Dropdown Answer Key'!$J$27,S855="Non Lead")),"Tier 4",IF((AND('Service Line Inventory'!M855='Dropdown Answer Key'!$B$25,'Service Line Inventory'!Q855='Dropdown Answer Key'!$M$25,O855='Dropdown Answer Key'!$G$27,S855="Non Lead")),"Tier 4",IF((AND('Service Line Inventory'!M855='Dropdown Answer Key'!$B$25,'Service Line Inventory'!Q855='Dropdown Answer Key'!$M$25,'Service Line Inventory'!P855='Dropdown Answer Key'!$J$27,S855="Non Lead")),"Tier 4","Tier 5"))))))))</f>
        <v>BLANK</v>
      </c>
      <c r="U855" s="115" t="str">
        <f t="shared" si="53"/>
        <v>NO</v>
      </c>
      <c r="V855" s="114" t="str">
        <f t="shared" si="54"/>
        <v>NO</v>
      </c>
      <c r="W855" s="114" t="str">
        <f t="shared" si="55"/>
        <v>NO</v>
      </c>
      <c r="X855" s="108"/>
      <c r="Y855" s="97"/>
      <c r="Z855" s="77"/>
    </row>
    <row r="856" spans="1:26" x14ac:dyDescent="0.3">
      <c r="A856" s="47">
        <v>3500</v>
      </c>
      <c r="B856" s="73" t="s">
        <v>76</v>
      </c>
      <c r="C856" s="124" t="s">
        <v>1114</v>
      </c>
      <c r="D856" s="73" t="s">
        <v>73</v>
      </c>
      <c r="E856" s="73" t="s">
        <v>81</v>
      </c>
      <c r="F856" s="73" t="s">
        <v>81</v>
      </c>
      <c r="G856" s="89" t="s">
        <v>986</v>
      </c>
      <c r="H856" s="94" t="s">
        <v>73</v>
      </c>
      <c r="I856" s="82" t="s">
        <v>72</v>
      </c>
      <c r="J856" s="74" t="s">
        <v>989</v>
      </c>
      <c r="K856" s="74" t="s">
        <v>989</v>
      </c>
      <c r="L856" s="93" t="str">
        <f t="shared" si="52"/>
        <v>Non Lead</v>
      </c>
      <c r="M856" s="109"/>
      <c r="N856" s="73"/>
      <c r="O856" s="73"/>
      <c r="P856" s="73"/>
      <c r="Q856" s="72"/>
      <c r="R856" s="73"/>
      <c r="S856" s="98" t="str">
        <f>IF(OR(B856="",$C$3="",$G$3=""),"ERROR",IF(AND(B856='Dropdown Answer Key'!$B$12,OR(E856="Lead",E856="U, May have L",E856="COM",E856="")),"Lead",IF(AND(B856='Dropdown Answer Key'!$B$12,OR(AND(E856="GALV",H856="Y"),AND(E856="GALV",H856="UN"),AND(E856="GALV",H856=""))),"GRR",IF(AND(B856='Dropdown Answer Key'!$B$12,E856="Unknown"),"Unknown SL",IF(AND(B856='Dropdown Answer Key'!$B$13,OR(F856="Lead",F856="U, May have L",F856="COM",F856="")),"Lead",IF(AND(B856='Dropdown Answer Key'!$B$13,OR(AND(F856="GALV",H856="Y"),AND(F856="GALV",H856="UN"),AND(F856="GALV",H856=""))),"GRR",IF(AND(B856='Dropdown Answer Key'!$B$13,F856="Unknown"),"Unknown SL",IF(AND(B856='Dropdown Answer Key'!$B$14,OR(E856="Lead",E856="U, May have L",E856="COM",E856="")),"Lead",IF(AND(B856='Dropdown Answer Key'!$B$14,OR(F856="Lead",F856="U, May have L",F856="COM",F856="")),"Lead",IF(AND(B856='Dropdown Answer Key'!$B$14,OR(AND(E856="GALV",H856="Y"),AND(E856="GALV",H856="UN"),AND(E856="GALV",H856=""),AND(F856="GALV",H856="Y"),AND(F856="GALV",H856="UN"),AND(F856="GALV",H856=""),AND(F856="GALV",I856="Y"),AND(F856="GALV",I856="UN"),AND(F856="GALV",I856=""))),"GRR",IF(AND(B856='Dropdown Answer Key'!$B$14,OR(E856="Unknown",F856="Unknown")),"Unknown SL","Non Lead")))))))))))</f>
        <v>Non Lead</v>
      </c>
      <c r="T856" s="75" t="str">
        <f>IF(OR(M856="",Q856="",S856="ERROR"),"BLANK",IF((AND(M856='Dropdown Answer Key'!$B$25,OR('Service Line Inventory'!S856="Lead",S856="Unknown SL"))),"Tier 1",IF(AND('Service Line Inventory'!M856='Dropdown Answer Key'!$B$26,OR('Service Line Inventory'!S856="Lead",S856="Unknown SL")),"Tier 2",IF(AND('Service Line Inventory'!M856='Dropdown Answer Key'!$B$27,OR('Service Line Inventory'!S856="Lead",S856="Unknown SL")),"Tier 2",IF('Service Line Inventory'!S856="GRR","Tier 3",IF((AND('Service Line Inventory'!M856='Dropdown Answer Key'!$B$25,'Service Line Inventory'!Q856='Dropdown Answer Key'!$M$25,O856='Dropdown Answer Key'!$G$27,'Service Line Inventory'!P856='Dropdown Answer Key'!$J$27,S856="Non Lead")),"Tier 4",IF((AND('Service Line Inventory'!M856='Dropdown Answer Key'!$B$25,'Service Line Inventory'!Q856='Dropdown Answer Key'!$M$25,O856='Dropdown Answer Key'!$G$27,S856="Non Lead")),"Tier 4",IF((AND('Service Line Inventory'!M856='Dropdown Answer Key'!$B$25,'Service Line Inventory'!Q856='Dropdown Answer Key'!$M$25,'Service Line Inventory'!P856='Dropdown Answer Key'!$J$27,S856="Non Lead")),"Tier 4","Tier 5"))))))))</f>
        <v>BLANK</v>
      </c>
      <c r="U856" s="101" t="str">
        <f t="shared" si="53"/>
        <v>NO</v>
      </c>
      <c r="V856" s="75" t="str">
        <f t="shared" si="54"/>
        <v>NO</v>
      </c>
      <c r="W856" s="75" t="str">
        <f t="shared" si="55"/>
        <v>NO</v>
      </c>
      <c r="X856" s="107"/>
      <c r="Y856" s="76"/>
      <c r="Z856" s="77"/>
    </row>
    <row r="857" spans="1:26" x14ac:dyDescent="0.3">
      <c r="A857" s="47">
        <v>3550</v>
      </c>
      <c r="B857" s="73" t="s">
        <v>76</v>
      </c>
      <c r="C857" s="124" t="s">
        <v>1115</v>
      </c>
      <c r="D857" s="73" t="s">
        <v>73</v>
      </c>
      <c r="E857" s="73" t="s">
        <v>81</v>
      </c>
      <c r="F857" s="73" t="s">
        <v>81</v>
      </c>
      <c r="G857" s="89" t="s">
        <v>986</v>
      </c>
      <c r="H857" s="94" t="s">
        <v>73</v>
      </c>
      <c r="I857" s="82" t="s">
        <v>72</v>
      </c>
      <c r="J857" s="74" t="s">
        <v>989</v>
      </c>
      <c r="K857" s="74" t="s">
        <v>989</v>
      </c>
      <c r="L857" s="94" t="str">
        <f t="shared" si="52"/>
        <v>Non Lead</v>
      </c>
      <c r="M857" s="110"/>
      <c r="N857" s="82"/>
      <c r="O857" s="82"/>
      <c r="P857" s="82"/>
      <c r="Q857" s="81"/>
      <c r="R857" s="82"/>
      <c r="S857" s="113" t="str">
        <f>IF(OR(B857="",$C$3="",$G$3=""),"ERROR",IF(AND(B857='Dropdown Answer Key'!$B$12,OR(E857="Lead",E857="U, May have L",E857="COM",E857="")),"Lead",IF(AND(B857='Dropdown Answer Key'!$B$12,OR(AND(E857="GALV",H857="Y"),AND(E857="GALV",H857="UN"),AND(E857="GALV",H857=""))),"GRR",IF(AND(B857='Dropdown Answer Key'!$B$12,E857="Unknown"),"Unknown SL",IF(AND(B857='Dropdown Answer Key'!$B$13,OR(F857="Lead",F857="U, May have L",F857="COM",F857="")),"Lead",IF(AND(B857='Dropdown Answer Key'!$B$13,OR(AND(F857="GALV",H857="Y"),AND(F857="GALV",H857="UN"),AND(F857="GALV",H857=""))),"GRR",IF(AND(B857='Dropdown Answer Key'!$B$13,F857="Unknown"),"Unknown SL",IF(AND(B857='Dropdown Answer Key'!$B$14,OR(E857="Lead",E857="U, May have L",E857="COM",E857="")),"Lead",IF(AND(B857='Dropdown Answer Key'!$B$14,OR(F857="Lead",F857="U, May have L",F857="COM",F857="")),"Lead",IF(AND(B857='Dropdown Answer Key'!$B$14,OR(AND(E857="GALV",H857="Y"),AND(E857="GALV",H857="UN"),AND(E857="GALV",H857=""),AND(F857="GALV",H857="Y"),AND(F857="GALV",H857="UN"),AND(F857="GALV",H857=""),AND(F857="GALV",I857="Y"),AND(F857="GALV",I857="UN"),AND(F857="GALV",I857=""))),"GRR",IF(AND(B857='Dropdown Answer Key'!$B$14,OR(E857="Unknown",F857="Unknown")),"Unknown SL","Non Lead")))))))))))</f>
        <v>Non Lead</v>
      </c>
      <c r="T857" s="114" t="str">
        <f>IF(OR(M857="",Q857="",S857="ERROR"),"BLANK",IF((AND(M857='Dropdown Answer Key'!$B$25,OR('Service Line Inventory'!S857="Lead",S857="Unknown SL"))),"Tier 1",IF(AND('Service Line Inventory'!M857='Dropdown Answer Key'!$B$26,OR('Service Line Inventory'!S857="Lead",S857="Unknown SL")),"Tier 2",IF(AND('Service Line Inventory'!M857='Dropdown Answer Key'!$B$27,OR('Service Line Inventory'!S857="Lead",S857="Unknown SL")),"Tier 2",IF('Service Line Inventory'!S857="GRR","Tier 3",IF((AND('Service Line Inventory'!M857='Dropdown Answer Key'!$B$25,'Service Line Inventory'!Q857='Dropdown Answer Key'!$M$25,O857='Dropdown Answer Key'!$G$27,'Service Line Inventory'!P857='Dropdown Answer Key'!$J$27,S857="Non Lead")),"Tier 4",IF((AND('Service Line Inventory'!M857='Dropdown Answer Key'!$B$25,'Service Line Inventory'!Q857='Dropdown Answer Key'!$M$25,O857='Dropdown Answer Key'!$G$27,S857="Non Lead")),"Tier 4",IF((AND('Service Line Inventory'!M857='Dropdown Answer Key'!$B$25,'Service Line Inventory'!Q857='Dropdown Answer Key'!$M$25,'Service Line Inventory'!P857='Dropdown Answer Key'!$J$27,S857="Non Lead")),"Tier 4","Tier 5"))))))))</f>
        <v>BLANK</v>
      </c>
      <c r="U857" s="115" t="str">
        <f t="shared" si="53"/>
        <v>NO</v>
      </c>
      <c r="V857" s="114" t="str">
        <f t="shared" si="54"/>
        <v>NO</v>
      </c>
      <c r="W857" s="114" t="str">
        <f t="shared" si="55"/>
        <v>NO</v>
      </c>
      <c r="X857" s="108"/>
      <c r="Y857" s="97"/>
      <c r="Z857" s="77"/>
    </row>
    <row r="858" spans="1:26" x14ac:dyDescent="0.3">
      <c r="A858" s="47">
        <v>3600</v>
      </c>
      <c r="B858" s="73" t="s">
        <v>76</v>
      </c>
      <c r="C858" s="124" t="s">
        <v>1116</v>
      </c>
      <c r="D858" s="73" t="s">
        <v>73</v>
      </c>
      <c r="E858" s="73" t="s">
        <v>81</v>
      </c>
      <c r="F858" s="73" t="s">
        <v>81</v>
      </c>
      <c r="G858" s="89" t="s">
        <v>986</v>
      </c>
      <c r="H858" s="94" t="s">
        <v>73</v>
      </c>
      <c r="I858" s="82" t="s">
        <v>72</v>
      </c>
      <c r="J858" s="74" t="s">
        <v>989</v>
      </c>
      <c r="K858" s="74" t="s">
        <v>989</v>
      </c>
      <c r="L858" s="93" t="str">
        <f t="shared" si="52"/>
        <v>Non Lead</v>
      </c>
      <c r="M858" s="109"/>
      <c r="N858" s="73"/>
      <c r="O858" s="73"/>
      <c r="P858" s="73"/>
      <c r="Q858" s="72"/>
      <c r="R858" s="73"/>
      <c r="S858" s="98" t="str">
        <f>IF(OR(B858="",$C$3="",$G$3=""),"ERROR",IF(AND(B858='Dropdown Answer Key'!$B$12,OR(E858="Lead",E858="U, May have L",E858="COM",E858="")),"Lead",IF(AND(B858='Dropdown Answer Key'!$B$12,OR(AND(E858="GALV",H858="Y"),AND(E858="GALV",H858="UN"),AND(E858="GALV",H858=""))),"GRR",IF(AND(B858='Dropdown Answer Key'!$B$12,E858="Unknown"),"Unknown SL",IF(AND(B858='Dropdown Answer Key'!$B$13,OR(F858="Lead",F858="U, May have L",F858="COM",F858="")),"Lead",IF(AND(B858='Dropdown Answer Key'!$B$13,OR(AND(F858="GALV",H858="Y"),AND(F858="GALV",H858="UN"),AND(F858="GALV",H858=""))),"GRR",IF(AND(B858='Dropdown Answer Key'!$B$13,F858="Unknown"),"Unknown SL",IF(AND(B858='Dropdown Answer Key'!$B$14,OR(E858="Lead",E858="U, May have L",E858="COM",E858="")),"Lead",IF(AND(B858='Dropdown Answer Key'!$B$14,OR(F858="Lead",F858="U, May have L",F858="COM",F858="")),"Lead",IF(AND(B858='Dropdown Answer Key'!$B$14,OR(AND(E858="GALV",H858="Y"),AND(E858="GALV",H858="UN"),AND(E858="GALV",H858=""),AND(F858="GALV",H858="Y"),AND(F858="GALV",H858="UN"),AND(F858="GALV",H858=""),AND(F858="GALV",I858="Y"),AND(F858="GALV",I858="UN"),AND(F858="GALV",I858=""))),"GRR",IF(AND(B858='Dropdown Answer Key'!$B$14,OR(E858="Unknown",F858="Unknown")),"Unknown SL","Non Lead")))))))))))</f>
        <v>Non Lead</v>
      </c>
      <c r="T858" s="75" t="str">
        <f>IF(OR(M858="",Q858="",S858="ERROR"),"BLANK",IF((AND(M858='Dropdown Answer Key'!$B$25,OR('Service Line Inventory'!S858="Lead",S858="Unknown SL"))),"Tier 1",IF(AND('Service Line Inventory'!M858='Dropdown Answer Key'!$B$26,OR('Service Line Inventory'!S858="Lead",S858="Unknown SL")),"Tier 2",IF(AND('Service Line Inventory'!M858='Dropdown Answer Key'!$B$27,OR('Service Line Inventory'!S858="Lead",S858="Unknown SL")),"Tier 2",IF('Service Line Inventory'!S858="GRR","Tier 3",IF((AND('Service Line Inventory'!M858='Dropdown Answer Key'!$B$25,'Service Line Inventory'!Q858='Dropdown Answer Key'!$M$25,O858='Dropdown Answer Key'!$G$27,'Service Line Inventory'!P858='Dropdown Answer Key'!$J$27,S858="Non Lead")),"Tier 4",IF((AND('Service Line Inventory'!M858='Dropdown Answer Key'!$B$25,'Service Line Inventory'!Q858='Dropdown Answer Key'!$M$25,O858='Dropdown Answer Key'!$G$27,S858="Non Lead")),"Tier 4",IF((AND('Service Line Inventory'!M858='Dropdown Answer Key'!$B$25,'Service Line Inventory'!Q858='Dropdown Answer Key'!$M$25,'Service Line Inventory'!P858='Dropdown Answer Key'!$J$27,S858="Non Lead")),"Tier 4","Tier 5"))))))))</f>
        <v>BLANK</v>
      </c>
      <c r="U858" s="101" t="str">
        <f t="shared" si="53"/>
        <v>NO</v>
      </c>
      <c r="V858" s="75" t="str">
        <f t="shared" si="54"/>
        <v>NO</v>
      </c>
      <c r="W858" s="75" t="str">
        <f t="shared" si="55"/>
        <v>NO</v>
      </c>
      <c r="X858" s="107"/>
      <c r="Y858" s="76"/>
      <c r="Z858" s="77"/>
    </row>
    <row r="859" spans="1:26" x14ac:dyDescent="0.3">
      <c r="A859" s="47">
        <v>3800</v>
      </c>
      <c r="B859" s="73" t="s">
        <v>76</v>
      </c>
      <c r="C859" s="124" t="s">
        <v>1117</v>
      </c>
      <c r="D859" s="73" t="s">
        <v>73</v>
      </c>
      <c r="E859" s="73" t="s">
        <v>81</v>
      </c>
      <c r="F859" s="73" t="s">
        <v>81</v>
      </c>
      <c r="G859" s="89" t="s">
        <v>986</v>
      </c>
      <c r="H859" s="94" t="s">
        <v>73</v>
      </c>
      <c r="I859" s="82" t="s">
        <v>72</v>
      </c>
      <c r="J859" s="74" t="s">
        <v>989</v>
      </c>
      <c r="K859" s="74" t="s">
        <v>989</v>
      </c>
      <c r="L859" s="94" t="str">
        <f t="shared" si="52"/>
        <v>Non Lead</v>
      </c>
      <c r="M859" s="110"/>
      <c r="N859" s="82"/>
      <c r="O859" s="82"/>
      <c r="P859" s="82"/>
      <c r="Q859" s="81"/>
      <c r="R859" s="82"/>
      <c r="S859" s="113" t="str">
        <f>IF(OR(B859="",$C$3="",$G$3=""),"ERROR",IF(AND(B859='Dropdown Answer Key'!$B$12,OR(E859="Lead",E859="U, May have L",E859="COM",E859="")),"Lead",IF(AND(B859='Dropdown Answer Key'!$B$12,OR(AND(E859="GALV",H859="Y"),AND(E859="GALV",H859="UN"),AND(E859="GALV",H859=""))),"GRR",IF(AND(B859='Dropdown Answer Key'!$B$12,E859="Unknown"),"Unknown SL",IF(AND(B859='Dropdown Answer Key'!$B$13,OR(F859="Lead",F859="U, May have L",F859="COM",F859="")),"Lead",IF(AND(B859='Dropdown Answer Key'!$B$13,OR(AND(F859="GALV",H859="Y"),AND(F859="GALV",H859="UN"),AND(F859="GALV",H859=""))),"GRR",IF(AND(B859='Dropdown Answer Key'!$B$13,F859="Unknown"),"Unknown SL",IF(AND(B859='Dropdown Answer Key'!$B$14,OR(E859="Lead",E859="U, May have L",E859="COM",E859="")),"Lead",IF(AND(B859='Dropdown Answer Key'!$B$14,OR(F859="Lead",F859="U, May have L",F859="COM",F859="")),"Lead",IF(AND(B859='Dropdown Answer Key'!$B$14,OR(AND(E859="GALV",H859="Y"),AND(E859="GALV",H859="UN"),AND(E859="GALV",H859=""),AND(F859="GALV",H859="Y"),AND(F859="GALV",H859="UN"),AND(F859="GALV",H859=""),AND(F859="GALV",I859="Y"),AND(F859="GALV",I859="UN"),AND(F859="GALV",I859=""))),"GRR",IF(AND(B859='Dropdown Answer Key'!$B$14,OR(E859="Unknown",F859="Unknown")),"Unknown SL","Non Lead")))))))))))</f>
        <v>Non Lead</v>
      </c>
      <c r="T859" s="114" t="str">
        <f>IF(OR(M859="",Q859="",S859="ERROR"),"BLANK",IF((AND(M859='Dropdown Answer Key'!$B$25,OR('Service Line Inventory'!S859="Lead",S859="Unknown SL"))),"Tier 1",IF(AND('Service Line Inventory'!M859='Dropdown Answer Key'!$B$26,OR('Service Line Inventory'!S859="Lead",S859="Unknown SL")),"Tier 2",IF(AND('Service Line Inventory'!M859='Dropdown Answer Key'!$B$27,OR('Service Line Inventory'!S859="Lead",S859="Unknown SL")),"Tier 2",IF('Service Line Inventory'!S859="GRR","Tier 3",IF((AND('Service Line Inventory'!M859='Dropdown Answer Key'!$B$25,'Service Line Inventory'!Q859='Dropdown Answer Key'!$M$25,O859='Dropdown Answer Key'!$G$27,'Service Line Inventory'!P859='Dropdown Answer Key'!$J$27,S859="Non Lead")),"Tier 4",IF((AND('Service Line Inventory'!M859='Dropdown Answer Key'!$B$25,'Service Line Inventory'!Q859='Dropdown Answer Key'!$M$25,O859='Dropdown Answer Key'!$G$27,S859="Non Lead")),"Tier 4",IF((AND('Service Line Inventory'!M859='Dropdown Answer Key'!$B$25,'Service Line Inventory'!Q859='Dropdown Answer Key'!$M$25,'Service Line Inventory'!P859='Dropdown Answer Key'!$J$27,S859="Non Lead")),"Tier 4","Tier 5"))))))))</f>
        <v>BLANK</v>
      </c>
      <c r="U859" s="115" t="str">
        <f t="shared" si="53"/>
        <v>NO</v>
      </c>
      <c r="V859" s="114" t="str">
        <f t="shared" si="54"/>
        <v>NO</v>
      </c>
      <c r="W859" s="114" t="str">
        <f t="shared" si="55"/>
        <v>NO</v>
      </c>
      <c r="X859" s="108"/>
      <c r="Y859" s="97"/>
      <c r="Z859" s="77"/>
    </row>
    <row r="860" spans="1:26" x14ac:dyDescent="0.3">
      <c r="A860" s="47">
        <v>3900</v>
      </c>
      <c r="B860" s="73" t="s">
        <v>76</v>
      </c>
      <c r="C860" s="124" t="s">
        <v>1118</v>
      </c>
      <c r="D860" s="73" t="s">
        <v>73</v>
      </c>
      <c r="E860" s="73" t="s">
        <v>81</v>
      </c>
      <c r="F860" s="73" t="s">
        <v>81</v>
      </c>
      <c r="G860" s="89" t="s">
        <v>986</v>
      </c>
      <c r="H860" s="94" t="s">
        <v>73</v>
      </c>
      <c r="I860" s="82" t="s">
        <v>72</v>
      </c>
      <c r="J860" s="74" t="s">
        <v>989</v>
      </c>
      <c r="K860" s="74" t="s">
        <v>989</v>
      </c>
      <c r="L860" s="93" t="str">
        <f t="shared" si="52"/>
        <v>Non Lead</v>
      </c>
      <c r="M860" s="109"/>
      <c r="N860" s="73"/>
      <c r="O860" s="73"/>
      <c r="P860" s="73"/>
      <c r="Q860" s="72"/>
      <c r="R860" s="73"/>
      <c r="S860" s="98" t="str">
        <f>IF(OR(B860="",$C$3="",$G$3=""),"ERROR",IF(AND(B860='Dropdown Answer Key'!$B$12,OR(E860="Lead",E860="U, May have L",E860="COM",E860="")),"Lead",IF(AND(B860='Dropdown Answer Key'!$B$12,OR(AND(E860="GALV",H860="Y"),AND(E860="GALV",H860="UN"),AND(E860="GALV",H860=""))),"GRR",IF(AND(B860='Dropdown Answer Key'!$B$12,E860="Unknown"),"Unknown SL",IF(AND(B860='Dropdown Answer Key'!$B$13,OR(F860="Lead",F860="U, May have L",F860="COM",F860="")),"Lead",IF(AND(B860='Dropdown Answer Key'!$B$13,OR(AND(F860="GALV",H860="Y"),AND(F860="GALV",H860="UN"),AND(F860="GALV",H860=""))),"GRR",IF(AND(B860='Dropdown Answer Key'!$B$13,F860="Unknown"),"Unknown SL",IF(AND(B860='Dropdown Answer Key'!$B$14,OR(E860="Lead",E860="U, May have L",E860="COM",E860="")),"Lead",IF(AND(B860='Dropdown Answer Key'!$B$14,OR(F860="Lead",F860="U, May have L",F860="COM",F860="")),"Lead",IF(AND(B860='Dropdown Answer Key'!$B$14,OR(AND(E860="GALV",H860="Y"),AND(E860="GALV",H860="UN"),AND(E860="GALV",H860=""),AND(F860="GALV",H860="Y"),AND(F860="GALV",H860="UN"),AND(F860="GALV",H860=""),AND(F860="GALV",I860="Y"),AND(F860="GALV",I860="UN"),AND(F860="GALV",I860=""))),"GRR",IF(AND(B860='Dropdown Answer Key'!$B$14,OR(E860="Unknown",F860="Unknown")),"Unknown SL","Non Lead")))))))))))</f>
        <v>Non Lead</v>
      </c>
      <c r="T860" s="75" t="str">
        <f>IF(OR(M860="",Q860="",S860="ERROR"),"BLANK",IF((AND(M860='Dropdown Answer Key'!$B$25,OR('Service Line Inventory'!S860="Lead",S860="Unknown SL"))),"Tier 1",IF(AND('Service Line Inventory'!M860='Dropdown Answer Key'!$B$26,OR('Service Line Inventory'!S860="Lead",S860="Unknown SL")),"Tier 2",IF(AND('Service Line Inventory'!M860='Dropdown Answer Key'!$B$27,OR('Service Line Inventory'!S860="Lead",S860="Unknown SL")),"Tier 2",IF('Service Line Inventory'!S860="GRR","Tier 3",IF((AND('Service Line Inventory'!M860='Dropdown Answer Key'!$B$25,'Service Line Inventory'!Q860='Dropdown Answer Key'!$M$25,O860='Dropdown Answer Key'!$G$27,'Service Line Inventory'!P860='Dropdown Answer Key'!$J$27,S860="Non Lead")),"Tier 4",IF((AND('Service Line Inventory'!M860='Dropdown Answer Key'!$B$25,'Service Line Inventory'!Q860='Dropdown Answer Key'!$M$25,O860='Dropdown Answer Key'!$G$27,S860="Non Lead")),"Tier 4",IF((AND('Service Line Inventory'!M860='Dropdown Answer Key'!$B$25,'Service Line Inventory'!Q860='Dropdown Answer Key'!$M$25,'Service Line Inventory'!P860='Dropdown Answer Key'!$J$27,S860="Non Lead")),"Tier 4","Tier 5"))))))))</f>
        <v>BLANK</v>
      </c>
      <c r="U860" s="101" t="str">
        <f t="shared" si="53"/>
        <v>NO</v>
      </c>
      <c r="V860" s="75" t="str">
        <f t="shared" si="54"/>
        <v>NO</v>
      </c>
      <c r="W860" s="75" t="str">
        <f t="shared" si="55"/>
        <v>NO</v>
      </c>
      <c r="X860" s="107"/>
      <c r="Y860" s="76"/>
      <c r="Z860" s="77"/>
    </row>
    <row r="861" spans="1:26" x14ac:dyDescent="0.3">
      <c r="A861" s="47">
        <v>4000</v>
      </c>
      <c r="B861" s="73" t="s">
        <v>76</v>
      </c>
      <c r="C861" s="124" t="s">
        <v>1119</v>
      </c>
      <c r="D861" s="73" t="s">
        <v>73</v>
      </c>
      <c r="E861" s="73" t="s">
        <v>81</v>
      </c>
      <c r="F861" s="73" t="s">
        <v>81</v>
      </c>
      <c r="G861" s="89" t="s">
        <v>986</v>
      </c>
      <c r="H861" s="94" t="s">
        <v>73</v>
      </c>
      <c r="I861" s="82" t="s">
        <v>72</v>
      </c>
      <c r="J861" s="74" t="s">
        <v>989</v>
      </c>
      <c r="K861" s="74" t="s">
        <v>989</v>
      </c>
      <c r="L861" s="94" t="str">
        <f t="shared" si="52"/>
        <v>Non Lead</v>
      </c>
      <c r="M861" s="110"/>
      <c r="N861" s="82"/>
      <c r="O861" s="82"/>
      <c r="P861" s="82"/>
      <c r="Q861" s="81"/>
      <c r="R861" s="82"/>
      <c r="S861" s="113" t="str">
        <f>IF(OR(B861="",$C$3="",$G$3=""),"ERROR",IF(AND(B861='Dropdown Answer Key'!$B$12,OR(E861="Lead",E861="U, May have L",E861="COM",E861="")),"Lead",IF(AND(B861='Dropdown Answer Key'!$B$12,OR(AND(E861="GALV",H861="Y"),AND(E861="GALV",H861="UN"),AND(E861="GALV",H861=""))),"GRR",IF(AND(B861='Dropdown Answer Key'!$B$12,E861="Unknown"),"Unknown SL",IF(AND(B861='Dropdown Answer Key'!$B$13,OR(F861="Lead",F861="U, May have L",F861="COM",F861="")),"Lead",IF(AND(B861='Dropdown Answer Key'!$B$13,OR(AND(F861="GALV",H861="Y"),AND(F861="GALV",H861="UN"),AND(F861="GALV",H861=""))),"GRR",IF(AND(B861='Dropdown Answer Key'!$B$13,F861="Unknown"),"Unknown SL",IF(AND(B861='Dropdown Answer Key'!$B$14,OR(E861="Lead",E861="U, May have L",E861="COM",E861="")),"Lead",IF(AND(B861='Dropdown Answer Key'!$B$14,OR(F861="Lead",F861="U, May have L",F861="COM",F861="")),"Lead",IF(AND(B861='Dropdown Answer Key'!$B$14,OR(AND(E861="GALV",H861="Y"),AND(E861="GALV",H861="UN"),AND(E861="GALV",H861=""),AND(F861="GALV",H861="Y"),AND(F861="GALV",H861="UN"),AND(F861="GALV",H861=""),AND(F861="GALV",I861="Y"),AND(F861="GALV",I861="UN"),AND(F861="GALV",I861=""))),"GRR",IF(AND(B861='Dropdown Answer Key'!$B$14,OR(E861="Unknown",F861="Unknown")),"Unknown SL","Non Lead")))))))))))</f>
        <v>Non Lead</v>
      </c>
      <c r="T861" s="114" t="str">
        <f>IF(OR(M861="",Q861="",S861="ERROR"),"BLANK",IF((AND(M861='Dropdown Answer Key'!$B$25,OR('Service Line Inventory'!S861="Lead",S861="Unknown SL"))),"Tier 1",IF(AND('Service Line Inventory'!M861='Dropdown Answer Key'!$B$26,OR('Service Line Inventory'!S861="Lead",S861="Unknown SL")),"Tier 2",IF(AND('Service Line Inventory'!M861='Dropdown Answer Key'!$B$27,OR('Service Line Inventory'!S861="Lead",S861="Unknown SL")),"Tier 2",IF('Service Line Inventory'!S861="GRR","Tier 3",IF((AND('Service Line Inventory'!M861='Dropdown Answer Key'!$B$25,'Service Line Inventory'!Q861='Dropdown Answer Key'!$M$25,O861='Dropdown Answer Key'!$G$27,'Service Line Inventory'!P861='Dropdown Answer Key'!$J$27,S861="Non Lead")),"Tier 4",IF((AND('Service Line Inventory'!M861='Dropdown Answer Key'!$B$25,'Service Line Inventory'!Q861='Dropdown Answer Key'!$M$25,O861='Dropdown Answer Key'!$G$27,S861="Non Lead")),"Tier 4",IF((AND('Service Line Inventory'!M861='Dropdown Answer Key'!$B$25,'Service Line Inventory'!Q861='Dropdown Answer Key'!$M$25,'Service Line Inventory'!P861='Dropdown Answer Key'!$J$27,S861="Non Lead")),"Tier 4","Tier 5"))))))))</f>
        <v>BLANK</v>
      </c>
      <c r="U861" s="115" t="str">
        <f t="shared" si="53"/>
        <v>NO</v>
      </c>
      <c r="V861" s="114" t="str">
        <f t="shared" si="54"/>
        <v>NO</v>
      </c>
      <c r="W861" s="114" t="str">
        <f t="shared" si="55"/>
        <v>NO</v>
      </c>
      <c r="X861" s="108"/>
      <c r="Y861" s="97"/>
      <c r="Z861" s="77"/>
    </row>
    <row r="862" spans="1:26" x14ac:dyDescent="0.3">
      <c r="A862" s="47">
        <v>4000</v>
      </c>
      <c r="B862" s="73" t="s">
        <v>76</v>
      </c>
      <c r="C862" s="124" t="s">
        <v>1120</v>
      </c>
      <c r="D862" s="73" t="s">
        <v>73</v>
      </c>
      <c r="E862" s="73" t="s">
        <v>81</v>
      </c>
      <c r="F862" s="73" t="s">
        <v>81</v>
      </c>
      <c r="G862" s="89" t="s">
        <v>986</v>
      </c>
      <c r="H862" s="94" t="s">
        <v>73</v>
      </c>
      <c r="I862" s="82" t="s">
        <v>72</v>
      </c>
      <c r="J862" s="74" t="s">
        <v>989</v>
      </c>
      <c r="K862" s="74" t="s">
        <v>989</v>
      </c>
      <c r="L862" s="93" t="str">
        <f t="shared" si="52"/>
        <v>Non Lead</v>
      </c>
      <c r="M862" s="109"/>
      <c r="N862" s="73"/>
      <c r="O862" s="73"/>
      <c r="P862" s="73"/>
      <c r="Q862" s="72"/>
      <c r="R862" s="73"/>
      <c r="S862" s="98" t="str">
        <f>IF(OR(B862="",$C$3="",$G$3=""),"ERROR",IF(AND(B862='Dropdown Answer Key'!$B$12,OR(E862="Lead",E862="U, May have L",E862="COM",E862="")),"Lead",IF(AND(B862='Dropdown Answer Key'!$B$12,OR(AND(E862="GALV",H862="Y"),AND(E862="GALV",H862="UN"),AND(E862="GALV",H862=""))),"GRR",IF(AND(B862='Dropdown Answer Key'!$B$12,E862="Unknown"),"Unknown SL",IF(AND(B862='Dropdown Answer Key'!$B$13,OR(F862="Lead",F862="U, May have L",F862="COM",F862="")),"Lead",IF(AND(B862='Dropdown Answer Key'!$B$13,OR(AND(F862="GALV",H862="Y"),AND(F862="GALV",H862="UN"),AND(F862="GALV",H862=""))),"GRR",IF(AND(B862='Dropdown Answer Key'!$B$13,F862="Unknown"),"Unknown SL",IF(AND(B862='Dropdown Answer Key'!$B$14,OR(E862="Lead",E862="U, May have L",E862="COM",E862="")),"Lead",IF(AND(B862='Dropdown Answer Key'!$B$14,OR(F862="Lead",F862="U, May have L",F862="COM",F862="")),"Lead",IF(AND(B862='Dropdown Answer Key'!$B$14,OR(AND(E862="GALV",H862="Y"),AND(E862="GALV",H862="UN"),AND(E862="GALV",H862=""),AND(F862="GALV",H862="Y"),AND(F862="GALV",H862="UN"),AND(F862="GALV",H862=""),AND(F862="GALV",I862="Y"),AND(F862="GALV",I862="UN"),AND(F862="GALV",I862=""))),"GRR",IF(AND(B862='Dropdown Answer Key'!$B$14,OR(E862="Unknown",F862="Unknown")),"Unknown SL","Non Lead")))))))))))</f>
        <v>Non Lead</v>
      </c>
      <c r="T862" s="75" t="str">
        <f>IF(OR(M862="",Q862="",S862="ERROR"),"BLANK",IF((AND(M862='Dropdown Answer Key'!$B$25,OR('Service Line Inventory'!S862="Lead",S862="Unknown SL"))),"Tier 1",IF(AND('Service Line Inventory'!M862='Dropdown Answer Key'!$B$26,OR('Service Line Inventory'!S862="Lead",S862="Unknown SL")),"Tier 2",IF(AND('Service Line Inventory'!M862='Dropdown Answer Key'!$B$27,OR('Service Line Inventory'!S862="Lead",S862="Unknown SL")),"Tier 2",IF('Service Line Inventory'!S862="GRR","Tier 3",IF((AND('Service Line Inventory'!M862='Dropdown Answer Key'!$B$25,'Service Line Inventory'!Q862='Dropdown Answer Key'!$M$25,O862='Dropdown Answer Key'!$G$27,'Service Line Inventory'!P862='Dropdown Answer Key'!$J$27,S862="Non Lead")),"Tier 4",IF((AND('Service Line Inventory'!M862='Dropdown Answer Key'!$B$25,'Service Line Inventory'!Q862='Dropdown Answer Key'!$M$25,O862='Dropdown Answer Key'!$G$27,S862="Non Lead")),"Tier 4",IF((AND('Service Line Inventory'!M862='Dropdown Answer Key'!$B$25,'Service Line Inventory'!Q862='Dropdown Answer Key'!$M$25,'Service Line Inventory'!P862='Dropdown Answer Key'!$J$27,S862="Non Lead")),"Tier 4","Tier 5"))))))))</f>
        <v>BLANK</v>
      </c>
      <c r="U862" s="101" t="str">
        <f t="shared" si="53"/>
        <v>NO</v>
      </c>
      <c r="V862" s="75" t="str">
        <f t="shared" si="54"/>
        <v>NO</v>
      </c>
      <c r="W862" s="75" t="str">
        <f t="shared" si="55"/>
        <v>NO</v>
      </c>
      <c r="X862" s="107"/>
      <c r="Y862" s="76"/>
      <c r="Z862" s="77"/>
    </row>
    <row r="863" spans="1:26" x14ac:dyDescent="0.3">
      <c r="A863" s="47">
        <v>4100</v>
      </c>
      <c r="B863" s="73" t="s">
        <v>76</v>
      </c>
      <c r="C863" s="124" t="s">
        <v>1121</v>
      </c>
      <c r="D863" s="73" t="s">
        <v>73</v>
      </c>
      <c r="E863" s="73" t="s">
        <v>81</v>
      </c>
      <c r="F863" s="73" t="s">
        <v>81</v>
      </c>
      <c r="G863" s="89" t="s">
        <v>986</v>
      </c>
      <c r="H863" s="94" t="s">
        <v>73</v>
      </c>
      <c r="I863" s="82" t="s">
        <v>72</v>
      </c>
      <c r="J863" s="74" t="s">
        <v>989</v>
      </c>
      <c r="K863" s="74" t="s">
        <v>989</v>
      </c>
      <c r="L863" s="94" t="str">
        <f t="shared" si="52"/>
        <v>Non Lead</v>
      </c>
      <c r="M863" s="110"/>
      <c r="N863" s="82"/>
      <c r="O863" s="82"/>
      <c r="P863" s="82"/>
      <c r="Q863" s="81"/>
      <c r="R863" s="82"/>
      <c r="S863" s="113" t="str">
        <f>IF(OR(B863="",$C$3="",$G$3=""),"ERROR",IF(AND(B863='Dropdown Answer Key'!$B$12,OR(E863="Lead",E863="U, May have L",E863="COM",E863="")),"Lead",IF(AND(B863='Dropdown Answer Key'!$B$12,OR(AND(E863="GALV",H863="Y"),AND(E863="GALV",H863="UN"),AND(E863="GALV",H863=""))),"GRR",IF(AND(B863='Dropdown Answer Key'!$B$12,E863="Unknown"),"Unknown SL",IF(AND(B863='Dropdown Answer Key'!$B$13,OR(F863="Lead",F863="U, May have L",F863="COM",F863="")),"Lead",IF(AND(B863='Dropdown Answer Key'!$B$13,OR(AND(F863="GALV",H863="Y"),AND(F863="GALV",H863="UN"),AND(F863="GALV",H863=""))),"GRR",IF(AND(B863='Dropdown Answer Key'!$B$13,F863="Unknown"),"Unknown SL",IF(AND(B863='Dropdown Answer Key'!$B$14,OR(E863="Lead",E863="U, May have L",E863="COM",E863="")),"Lead",IF(AND(B863='Dropdown Answer Key'!$B$14,OR(F863="Lead",F863="U, May have L",F863="COM",F863="")),"Lead",IF(AND(B863='Dropdown Answer Key'!$B$14,OR(AND(E863="GALV",H863="Y"),AND(E863="GALV",H863="UN"),AND(E863="GALV",H863=""),AND(F863="GALV",H863="Y"),AND(F863="GALV",H863="UN"),AND(F863="GALV",H863=""),AND(F863="GALV",I863="Y"),AND(F863="GALV",I863="UN"),AND(F863="GALV",I863=""))),"GRR",IF(AND(B863='Dropdown Answer Key'!$B$14,OR(E863="Unknown",F863="Unknown")),"Unknown SL","Non Lead")))))))))))</f>
        <v>Non Lead</v>
      </c>
      <c r="T863" s="114" t="str">
        <f>IF(OR(M863="",Q863="",S863="ERROR"),"BLANK",IF((AND(M863='Dropdown Answer Key'!$B$25,OR('Service Line Inventory'!S863="Lead",S863="Unknown SL"))),"Tier 1",IF(AND('Service Line Inventory'!M863='Dropdown Answer Key'!$B$26,OR('Service Line Inventory'!S863="Lead",S863="Unknown SL")),"Tier 2",IF(AND('Service Line Inventory'!M863='Dropdown Answer Key'!$B$27,OR('Service Line Inventory'!S863="Lead",S863="Unknown SL")),"Tier 2",IF('Service Line Inventory'!S863="GRR","Tier 3",IF((AND('Service Line Inventory'!M863='Dropdown Answer Key'!$B$25,'Service Line Inventory'!Q863='Dropdown Answer Key'!$M$25,O863='Dropdown Answer Key'!$G$27,'Service Line Inventory'!P863='Dropdown Answer Key'!$J$27,S863="Non Lead")),"Tier 4",IF((AND('Service Line Inventory'!M863='Dropdown Answer Key'!$B$25,'Service Line Inventory'!Q863='Dropdown Answer Key'!$M$25,O863='Dropdown Answer Key'!$G$27,S863="Non Lead")),"Tier 4",IF((AND('Service Line Inventory'!M863='Dropdown Answer Key'!$B$25,'Service Line Inventory'!Q863='Dropdown Answer Key'!$M$25,'Service Line Inventory'!P863='Dropdown Answer Key'!$J$27,S863="Non Lead")),"Tier 4","Tier 5"))))))))</f>
        <v>BLANK</v>
      </c>
      <c r="U863" s="115" t="str">
        <f t="shared" si="53"/>
        <v>NO</v>
      </c>
      <c r="V863" s="114" t="str">
        <f t="shared" si="54"/>
        <v>NO</v>
      </c>
      <c r="W863" s="114" t="str">
        <f t="shared" si="55"/>
        <v>NO</v>
      </c>
      <c r="X863" s="108"/>
      <c r="Y863" s="97"/>
      <c r="Z863" s="77"/>
    </row>
    <row r="864" spans="1:26" x14ac:dyDescent="0.3">
      <c r="A864" s="47">
        <v>4300</v>
      </c>
      <c r="B864" s="73" t="s">
        <v>76</v>
      </c>
      <c r="C864" s="124" t="s">
        <v>1122</v>
      </c>
      <c r="D864" s="73" t="s">
        <v>73</v>
      </c>
      <c r="E864" s="73" t="s">
        <v>81</v>
      </c>
      <c r="F864" s="73" t="s">
        <v>81</v>
      </c>
      <c r="G864" s="89" t="s">
        <v>986</v>
      </c>
      <c r="H864" s="94" t="s">
        <v>73</v>
      </c>
      <c r="I864" s="82" t="s">
        <v>72</v>
      </c>
      <c r="J864" s="74" t="s">
        <v>989</v>
      </c>
      <c r="K864" s="74" t="s">
        <v>989</v>
      </c>
      <c r="L864" s="93" t="str">
        <f t="shared" si="52"/>
        <v>Non Lead</v>
      </c>
      <c r="M864" s="109"/>
      <c r="N864" s="73"/>
      <c r="O864" s="73"/>
      <c r="P864" s="73"/>
      <c r="Q864" s="72"/>
      <c r="R864" s="73"/>
      <c r="S864" s="98" t="str">
        <f>IF(OR(B864="",$C$3="",$G$3=""),"ERROR",IF(AND(B864='Dropdown Answer Key'!$B$12,OR(E864="Lead",E864="U, May have L",E864="COM",E864="")),"Lead",IF(AND(B864='Dropdown Answer Key'!$B$12,OR(AND(E864="GALV",H864="Y"),AND(E864="GALV",H864="UN"),AND(E864="GALV",H864=""))),"GRR",IF(AND(B864='Dropdown Answer Key'!$B$12,E864="Unknown"),"Unknown SL",IF(AND(B864='Dropdown Answer Key'!$B$13,OR(F864="Lead",F864="U, May have L",F864="COM",F864="")),"Lead",IF(AND(B864='Dropdown Answer Key'!$B$13,OR(AND(F864="GALV",H864="Y"),AND(F864="GALV",H864="UN"),AND(F864="GALV",H864=""))),"GRR",IF(AND(B864='Dropdown Answer Key'!$B$13,F864="Unknown"),"Unknown SL",IF(AND(B864='Dropdown Answer Key'!$B$14,OR(E864="Lead",E864="U, May have L",E864="COM",E864="")),"Lead",IF(AND(B864='Dropdown Answer Key'!$B$14,OR(F864="Lead",F864="U, May have L",F864="COM",F864="")),"Lead",IF(AND(B864='Dropdown Answer Key'!$B$14,OR(AND(E864="GALV",H864="Y"),AND(E864="GALV",H864="UN"),AND(E864="GALV",H864=""),AND(F864="GALV",H864="Y"),AND(F864="GALV",H864="UN"),AND(F864="GALV",H864=""),AND(F864="GALV",I864="Y"),AND(F864="GALV",I864="UN"),AND(F864="GALV",I864=""))),"GRR",IF(AND(B864='Dropdown Answer Key'!$B$14,OR(E864="Unknown",F864="Unknown")),"Unknown SL","Non Lead")))))))))))</f>
        <v>Non Lead</v>
      </c>
      <c r="T864" s="75" t="str">
        <f>IF(OR(M864="",Q864="",S864="ERROR"),"BLANK",IF((AND(M864='Dropdown Answer Key'!$B$25,OR('Service Line Inventory'!S864="Lead",S864="Unknown SL"))),"Tier 1",IF(AND('Service Line Inventory'!M864='Dropdown Answer Key'!$B$26,OR('Service Line Inventory'!S864="Lead",S864="Unknown SL")),"Tier 2",IF(AND('Service Line Inventory'!M864='Dropdown Answer Key'!$B$27,OR('Service Line Inventory'!S864="Lead",S864="Unknown SL")),"Tier 2",IF('Service Line Inventory'!S864="GRR","Tier 3",IF((AND('Service Line Inventory'!M864='Dropdown Answer Key'!$B$25,'Service Line Inventory'!Q864='Dropdown Answer Key'!$M$25,O864='Dropdown Answer Key'!$G$27,'Service Line Inventory'!P864='Dropdown Answer Key'!$J$27,S864="Non Lead")),"Tier 4",IF((AND('Service Line Inventory'!M864='Dropdown Answer Key'!$B$25,'Service Line Inventory'!Q864='Dropdown Answer Key'!$M$25,O864='Dropdown Answer Key'!$G$27,S864="Non Lead")),"Tier 4",IF((AND('Service Line Inventory'!M864='Dropdown Answer Key'!$B$25,'Service Line Inventory'!Q864='Dropdown Answer Key'!$M$25,'Service Line Inventory'!P864='Dropdown Answer Key'!$J$27,S864="Non Lead")),"Tier 4","Tier 5"))))))))</f>
        <v>BLANK</v>
      </c>
      <c r="U864" s="101" t="str">
        <f t="shared" si="53"/>
        <v>NO</v>
      </c>
      <c r="V864" s="75" t="str">
        <f t="shared" si="54"/>
        <v>NO</v>
      </c>
      <c r="W864" s="75" t="str">
        <f t="shared" si="55"/>
        <v>NO</v>
      </c>
      <c r="X864" s="107"/>
      <c r="Y864" s="76"/>
      <c r="Z864" s="77"/>
    </row>
    <row r="865" spans="1:26" x14ac:dyDescent="0.3">
      <c r="A865" s="47">
        <v>4410</v>
      </c>
      <c r="B865" s="73" t="s">
        <v>76</v>
      </c>
      <c r="C865" s="124" t="s">
        <v>1123</v>
      </c>
      <c r="D865" s="73" t="s">
        <v>73</v>
      </c>
      <c r="E865" s="73" t="s">
        <v>81</v>
      </c>
      <c r="F865" s="73" t="s">
        <v>81</v>
      </c>
      <c r="G865" s="89" t="s">
        <v>986</v>
      </c>
      <c r="H865" s="94" t="s">
        <v>73</v>
      </c>
      <c r="I865" s="82" t="s">
        <v>72</v>
      </c>
      <c r="J865" s="74" t="s">
        <v>989</v>
      </c>
      <c r="K865" s="74" t="s">
        <v>989</v>
      </c>
      <c r="L865" s="94" t="str">
        <f t="shared" si="52"/>
        <v>Non Lead</v>
      </c>
      <c r="M865" s="110"/>
      <c r="N865" s="82"/>
      <c r="O865" s="82"/>
      <c r="P865" s="82"/>
      <c r="Q865" s="81"/>
      <c r="R865" s="82"/>
      <c r="S865" s="113" t="str">
        <f>IF(OR(B865="",$C$3="",$G$3=""),"ERROR",IF(AND(B865='Dropdown Answer Key'!$B$12,OR(E865="Lead",E865="U, May have L",E865="COM",E865="")),"Lead",IF(AND(B865='Dropdown Answer Key'!$B$12,OR(AND(E865="GALV",H865="Y"),AND(E865="GALV",H865="UN"),AND(E865="GALV",H865=""))),"GRR",IF(AND(B865='Dropdown Answer Key'!$B$12,E865="Unknown"),"Unknown SL",IF(AND(B865='Dropdown Answer Key'!$B$13,OR(F865="Lead",F865="U, May have L",F865="COM",F865="")),"Lead",IF(AND(B865='Dropdown Answer Key'!$B$13,OR(AND(F865="GALV",H865="Y"),AND(F865="GALV",H865="UN"),AND(F865="GALV",H865=""))),"GRR",IF(AND(B865='Dropdown Answer Key'!$B$13,F865="Unknown"),"Unknown SL",IF(AND(B865='Dropdown Answer Key'!$B$14,OR(E865="Lead",E865="U, May have L",E865="COM",E865="")),"Lead",IF(AND(B865='Dropdown Answer Key'!$B$14,OR(F865="Lead",F865="U, May have L",F865="COM",F865="")),"Lead",IF(AND(B865='Dropdown Answer Key'!$B$14,OR(AND(E865="GALV",H865="Y"),AND(E865="GALV",H865="UN"),AND(E865="GALV",H865=""),AND(F865="GALV",H865="Y"),AND(F865="GALV",H865="UN"),AND(F865="GALV",H865=""),AND(F865="GALV",I865="Y"),AND(F865="GALV",I865="UN"),AND(F865="GALV",I865=""))),"GRR",IF(AND(B865='Dropdown Answer Key'!$B$14,OR(E865="Unknown",F865="Unknown")),"Unknown SL","Non Lead")))))))))))</f>
        <v>Non Lead</v>
      </c>
      <c r="T865" s="114" t="str">
        <f>IF(OR(M865="",Q865="",S865="ERROR"),"BLANK",IF((AND(M865='Dropdown Answer Key'!$B$25,OR('Service Line Inventory'!S865="Lead",S865="Unknown SL"))),"Tier 1",IF(AND('Service Line Inventory'!M865='Dropdown Answer Key'!$B$26,OR('Service Line Inventory'!S865="Lead",S865="Unknown SL")),"Tier 2",IF(AND('Service Line Inventory'!M865='Dropdown Answer Key'!$B$27,OR('Service Line Inventory'!S865="Lead",S865="Unknown SL")),"Tier 2",IF('Service Line Inventory'!S865="GRR","Tier 3",IF((AND('Service Line Inventory'!M865='Dropdown Answer Key'!$B$25,'Service Line Inventory'!Q865='Dropdown Answer Key'!$M$25,O865='Dropdown Answer Key'!$G$27,'Service Line Inventory'!P865='Dropdown Answer Key'!$J$27,S865="Non Lead")),"Tier 4",IF((AND('Service Line Inventory'!M865='Dropdown Answer Key'!$B$25,'Service Line Inventory'!Q865='Dropdown Answer Key'!$M$25,O865='Dropdown Answer Key'!$G$27,S865="Non Lead")),"Tier 4",IF((AND('Service Line Inventory'!M865='Dropdown Answer Key'!$B$25,'Service Line Inventory'!Q865='Dropdown Answer Key'!$M$25,'Service Line Inventory'!P865='Dropdown Answer Key'!$J$27,S865="Non Lead")),"Tier 4","Tier 5"))))))))</f>
        <v>BLANK</v>
      </c>
      <c r="U865" s="115" t="str">
        <f t="shared" si="53"/>
        <v>NO</v>
      </c>
      <c r="V865" s="114" t="str">
        <f t="shared" si="54"/>
        <v>NO</v>
      </c>
      <c r="W865" s="114" t="str">
        <f t="shared" si="55"/>
        <v>NO</v>
      </c>
      <c r="X865" s="108"/>
      <c r="Y865" s="97"/>
      <c r="Z865" s="77"/>
    </row>
    <row r="866" spans="1:26" x14ac:dyDescent="0.3">
      <c r="A866" s="47">
        <v>4410</v>
      </c>
      <c r="B866" s="73" t="s">
        <v>76</v>
      </c>
      <c r="C866" s="124" t="s">
        <v>1124</v>
      </c>
      <c r="D866" s="73" t="s">
        <v>73</v>
      </c>
      <c r="E866" s="73" t="s">
        <v>81</v>
      </c>
      <c r="F866" s="73" t="s">
        <v>81</v>
      </c>
      <c r="G866" s="89" t="s">
        <v>986</v>
      </c>
      <c r="H866" s="94" t="s">
        <v>73</v>
      </c>
      <c r="I866" s="82" t="s">
        <v>72</v>
      </c>
      <c r="J866" s="74" t="s">
        <v>989</v>
      </c>
      <c r="K866" s="74" t="s">
        <v>989</v>
      </c>
      <c r="L866" s="93" t="str">
        <f t="shared" si="52"/>
        <v>Non Lead</v>
      </c>
      <c r="M866" s="109"/>
      <c r="N866" s="73"/>
      <c r="O866" s="73"/>
      <c r="P866" s="73"/>
      <c r="Q866" s="72"/>
      <c r="R866" s="73"/>
      <c r="S866" s="98" t="str">
        <f>IF(OR(B866="",$C$3="",$G$3=""),"ERROR",IF(AND(B866='Dropdown Answer Key'!$B$12,OR(E866="Lead",E866="U, May have L",E866="COM",E866="")),"Lead",IF(AND(B866='Dropdown Answer Key'!$B$12,OR(AND(E866="GALV",H866="Y"),AND(E866="GALV",H866="UN"),AND(E866="GALV",H866=""))),"GRR",IF(AND(B866='Dropdown Answer Key'!$B$12,E866="Unknown"),"Unknown SL",IF(AND(B866='Dropdown Answer Key'!$B$13,OR(F866="Lead",F866="U, May have L",F866="COM",F866="")),"Lead",IF(AND(B866='Dropdown Answer Key'!$B$13,OR(AND(F866="GALV",H866="Y"),AND(F866="GALV",H866="UN"),AND(F866="GALV",H866=""))),"GRR",IF(AND(B866='Dropdown Answer Key'!$B$13,F866="Unknown"),"Unknown SL",IF(AND(B866='Dropdown Answer Key'!$B$14,OR(E866="Lead",E866="U, May have L",E866="COM",E866="")),"Lead",IF(AND(B866='Dropdown Answer Key'!$B$14,OR(F866="Lead",F866="U, May have L",F866="COM",F866="")),"Lead",IF(AND(B866='Dropdown Answer Key'!$B$14,OR(AND(E866="GALV",H866="Y"),AND(E866="GALV",H866="UN"),AND(E866="GALV",H866=""),AND(F866="GALV",H866="Y"),AND(F866="GALV",H866="UN"),AND(F866="GALV",H866=""),AND(F866="GALV",I866="Y"),AND(F866="GALV",I866="UN"),AND(F866="GALV",I866=""))),"GRR",IF(AND(B866='Dropdown Answer Key'!$B$14,OR(E866="Unknown",F866="Unknown")),"Unknown SL","Non Lead")))))))))))</f>
        <v>Non Lead</v>
      </c>
      <c r="T866" s="75" t="str">
        <f>IF(OR(M866="",Q866="",S866="ERROR"),"BLANK",IF((AND(M866='Dropdown Answer Key'!$B$25,OR('Service Line Inventory'!S866="Lead",S866="Unknown SL"))),"Tier 1",IF(AND('Service Line Inventory'!M866='Dropdown Answer Key'!$B$26,OR('Service Line Inventory'!S866="Lead",S866="Unknown SL")),"Tier 2",IF(AND('Service Line Inventory'!M866='Dropdown Answer Key'!$B$27,OR('Service Line Inventory'!S866="Lead",S866="Unknown SL")),"Tier 2",IF('Service Line Inventory'!S866="GRR","Tier 3",IF((AND('Service Line Inventory'!M866='Dropdown Answer Key'!$B$25,'Service Line Inventory'!Q866='Dropdown Answer Key'!$M$25,O866='Dropdown Answer Key'!$G$27,'Service Line Inventory'!P866='Dropdown Answer Key'!$J$27,S866="Non Lead")),"Tier 4",IF((AND('Service Line Inventory'!M866='Dropdown Answer Key'!$B$25,'Service Line Inventory'!Q866='Dropdown Answer Key'!$M$25,O866='Dropdown Answer Key'!$G$27,S866="Non Lead")),"Tier 4",IF((AND('Service Line Inventory'!M866='Dropdown Answer Key'!$B$25,'Service Line Inventory'!Q866='Dropdown Answer Key'!$M$25,'Service Line Inventory'!P866='Dropdown Answer Key'!$J$27,S866="Non Lead")),"Tier 4","Tier 5"))))))))</f>
        <v>BLANK</v>
      </c>
      <c r="U866" s="101" t="str">
        <f t="shared" si="53"/>
        <v>NO</v>
      </c>
      <c r="V866" s="75" t="str">
        <f t="shared" si="54"/>
        <v>NO</v>
      </c>
      <c r="W866" s="75" t="str">
        <f t="shared" si="55"/>
        <v>NO</v>
      </c>
      <c r="X866" s="107"/>
      <c r="Y866" s="76"/>
      <c r="Z866" s="77"/>
    </row>
    <row r="867" spans="1:26" x14ac:dyDescent="0.3">
      <c r="A867" s="47">
        <v>4800</v>
      </c>
      <c r="B867" s="73" t="s">
        <v>76</v>
      </c>
      <c r="C867" s="124" t="s">
        <v>1125</v>
      </c>
      <c r="D867" s="73" t="s">
        <v>73</v>
      </c>
      <c r="E867" s="73" t="s">
        <v>81</v>
      </c>
      <c r="F867" s="73" t="s">
        <v>81</v>
      </c>
      <c r="G867" s="89" t="s">
        <v>986</v>
      </c>
      <c r="H867" s="94" t="s">
        <v>73</v>
      </c>
      <c r="I867" s="82" t="s">
        <v>72</v>
      </c>
      <c r="J867" s="74" t="s">
        <v>989</v>
      </c>
      <c r="K867" s="74" t="s">
        <v>989</v>
      </c>
      <c r="L867" s="94" t="str">
        <f t="shared" si="52"/>
        <v>Non Lead</v>
      </c>
      <c r="M867" s="110"/>
      <c r="N867" s="82"/>
      <c r="O867" s="82"/>
      <c r="P867" s="82"/>
      <c r="Q867" s="81"/>
      <c r="R867" s="82"/>
      <c r="S867" s="113" t="str">
        <f>IF(OR(B867="",$C$3="",$G$3=""),"ERROR",IF(AND(B867='Dropdown Answer Key'!$B$12,OR(E867="Lead",E867="U, May have L",E867="COM",E867="")),"Lead",IF(AND(B867='Dropdown Answer Key'!$B$12,OR(AND(E867="GALV",H867="Y"),AND(E867="GALV",H867="UN"),AND(E867="GALV",H867=""))),"GRR",IF(AND(B867='Dropdown Answer Key'!$B$12,E867="Unknown"),"Unknown SL",IF(AND(B867='Dropdown Answer Key'!$B$13,OR(F867="Lead",F867="U, May have L",F867="COM",F867="")),"Lead",IF(AND(B867='Dropdown Answer Key'!$B$13,OR(AND(F867="GALV",H867="Y"),AND(F867="GALV",H867="UN"),AND(F867="GALV",H867=""))),"GRR",IF(AND(B867='Dropdown Answer Key'!$B$13,F867="Unknown"),"Unknown SL",IF(AND(B867='Dropdown Answer Key'!$B$14,OR(E867="Lead",E867="U, May have L",E867="COM",E867="")),"Lead",IF(AND(B867='Dropdown Answer Key'!$B$14,OR(F867="Lead",F867="U, May have L",F867="COM",F867="")),"Lead",IF(AND(B867='Dropdown Answer Key'!$B$14,OR(AND(E867="GALV",H867="Y"),AND(E867="GALV",H867="UN"),AND(E867="GALV",H867=""),AND(F867="GALV",H867="Y"),AND(F867="GALV",H867="UN"),AND(F867="GALV",H867=""),AND(F867="GALV",I867="Y"),AND(F867="GALV",I867="UN"),AND(F867="GALV",I867=""))),"GRR",IF(AND(B867='Dropdown Answer Key'!$B$14,OR(E867="Unknown",F867="Unknown")),"Unknown SL","Non Lead")))))))))))</f>
        <v>Non Lead</v>
      </c>
      <c r="T867" s="114" t="str">
        <f>IF(OR(M867="",Q867="",S867="ERROR"),"BLANK",IF((AND(M867='Dropdown Answer Key'!$B$25,OR('Service Line Inventory'!S867="Lead",S867="Unknown SL"))),"Tier 1",IF(AND('Service Line Inventory'!M867='Dropdown Answer Key'!$B$26,OR('Service Line Inventory'!S867="Lead",S867="Unknown SL")),"Tier 2",IF(AND('Service Line Inventory'!M867='Dropdown Answer Key'!$B$27,OR('Service Line Inventory'!S867="Lead",S867="Unknown SL")),"Tier 2",IF('Service Line Inventory'!S867="GRR","Tier 3",IF((AND('Service Line Inventory'!M867='Dropdown Answer Key'!$B$25,'Service Line Inventory'!Q867='Dropdown Answer Key'!$M$25,O867='Dropdown Answer Key'!$G$27,'Service Line Inventory'!P867='Dropdown Answer Key'!$J$27,S867="Non Lead")),"Tier 4",IF((AND('Service Line Inventory'!M867='Dropdown Answer Key'!$B$25,'Service Line Inventory'!Q867='Dropdown Answer Key'!$M$25,O867='Dropdown Answer Key'!$G$27,S867="Non Lead")),"Tier 4",IF((AND('Service Line Inventory'!M867='Dropdown Answer Key'!$B$25,'Service Line Inventory'!Q867='Dropdown Answer Key'!$M$25,'Service Line Inventory'!P867='Dropdown Answer Key'!$J$27,S867="Non Lead")),"Tier 4","Tier 5"))))))))</f>
        <v>BLANK</v>
      </c>
      <c r="U867" s="115" t="str">
        <f t="shared" si="53"/>
        <v>NO</v>
      </c>
      <c r="V867" s="114" t="str">
        <f t="shared" si="54"/>
        <v>NO</v>
      </c>
      <c r="W867" s="114" t="str">
        <f t="shared" si="55"/>
        <v>NO</v>
      </c>
      <c r="X867" s="108"/>
      <c r="Y867" s="97"/>
      <c r="Z867" s="77"/>
    </row>
    <row r="868" spans="1:26" x14ac:dyDescent="0.3">
      <c r="A868" s="47">
        <v>4900</v>
      </c>
      <c r="B868" s="73" t="s">
        <v>76</v>
      </c>
      <c r="C868" s="124" t="s">
        <v>1126</v>
      </c>
      <c r="D868" s="73" t="s">
        <v>73</v>
      </c>
      <c r="E868" s="73" t="s">
        <v>81</v>
      </c>
      <c r="F868" s="73" t="s">
        <v>81</v>
      </c>
      <c r="G868" s="89" t="s">
        <v>986</v>
      </c>
      <c r="H868" s="94" t="s">
        <v>73</v>
      </c>
      <c r="I868" s="82" t="s">
        <v>72</v>
      </c>
      <c r="J868" s="74" t="s">
        <v>989</v>
      </c>
      <c r="K868" s="74" t="s">
        <v>989</v>
      </c>
      <c r="L868" s="93" t="str">
        <f t="shared" si="52"/>
        <v>Non Lead</v>
      </c>
      <c r="M868" s="109"/>
      <c r="N868" s="73"/>
      <c r="O868" s="73"/>
      <c r="P868" s="73"/>
      <c r="Q868" s="72"/>
      <c r="R868" s="73"/>
      <c r="S868" s="98" t="str">
        <f>IF(OR(B868="",$C$3="",$G$3=""),"ERROR",IF(AND(B868='Dropdown Answer Key'!$B$12,OR(E868="Lead",E868="U, May have L",E868="COM",E868="")),"Lead",IF(AND(B868='Dropdown Answer Key'!$B$12,OR(AND(E868="GALV",H868="Y"),AND(E868="GALV",H868="UN"),AND(E868="GALV",H868=""))),"GRR",IF(AND(B868='Dropdown Answer Key'!$B$12,E868="Unknown"),"Unknown SL",IF(AND(B868='Dropdown Answer Key'!$B$13,OR(F868="Lead",F868="U, May have L",F868="COM",F868="")),"Lead",IF(AND(B868='Dropdown Answer Key'!$B$13,OR(AND(F868="GALV",H868="Y"),AND(F868="GALV",H868="UN"),AND(F868="GALV",H868=""))),"GRR",IF(AND(B868='Dropdown Answer Key'!$B$13,F868="Unknown"),"Unknown SL",IF(AND(B868='Dropdown Answer Key'!$B$14,OR(E868="Lead",E868="U, May have L",E868="COM",E868="")),"Lead",IF(AND(B868='Dropdown Answer Key'!$B$14,OR(F868="Lead",F868="U, May have L",F868="COM",F868="")),"Lead",IF(AND(B868='Dropdown Answer Key'!$B$14,OR(AND(E868="GALV",H868="Y"),AND(E868="GALV",H868="UN"),AND(E868="GALV",H868=""),AND(F868="GALV",H868="Y"),AND(F868="GALV",H868="UN"),AND(F868="GALV",H868=""),AND(F868="GALV",I868="Y"),AND(F868="GALV",I868="UN"),AND(F868="GALV",I868=""))),"GRR",IF(AND(B868='Dropdown Answer Key'!$B$14,OR(E868="Unknown",F868="Unknown")),"Unknown SL","Non Lead")))))))))))</f>
        <v>Non Lead</v>
      </c>
      <c r="T868" s="75" t="str">
        <f>IF(OR(M868="",Q868="",S868="ERROR"),"BLANK",IF((AND(M868='Dropdown Answer Key'!$B$25,OR('Service Line Inventory'!S868="Lead",S868="Unknown SL"))),"Tier 1",IF(AND('Service Line Inventory'!M868='Dropdown Answer Key'!$B$26,OR('Service Line Inventory'!S868="Lead",S868="Unknown SL")),"Tier 2",IF(AND('Service Line Inventory'!M868='Dropdown Answer Key'!$B$27,OR('Service Line Inventory'!S868="Lead",S868="Unknown SL")),"Tier 2",IF('Service Line Inventory'!S868="GRR","Tier 3",IF((AND('Service Line Inventory'!M868='Dropdown Answer Key'!$B$25,'Service Line Inventory'!Q868='Dropdown Answer Key'!$M$25,O868='Dropdown Answer Key'!$G$27,'Service Line Inventory'!P868='Dropdown Answer Key'!$J$27,S868="Non Lead")),"Tier 4",IF((AND('Service Line Inventory'!M868='Dropdown Answer Key'!$B$25,'Service Line Inventory'!Q868='Dropdown Answer Key'!$M$25,O868='Dropdown Answer Key'!$G$27,S868="Non Lead")),"Tier 4",IF((AND('Service Line Inventory'!M868='Dropdown Answer Key'!$B$25,'Service Line Inventory'!Q868='Dropdown Answer Key'!$M$25,'Service Line Inventory'!P868='Dropdown Answer Key'!$J$27,S868="Non Lead")),"Tier 4","Tier 5"))))))))</f>
        <v>BLANK</v>
      </c>
      <c r="U868" s="101" t="str">
        <f t="shared" si="53"/>
        <v>NO</v>
      </c>
      <c r="V868" s="75" t="str">
        <f t="shared" si="54"/>
        <v>NO</v>
      </c>
      <c r="W868" s="75" t="str">
        <f t="shared" si="55"/>
        <v>NO</v>
      </c>
      <c r="X868" s="107"/>
      <c r="Y868" s="76"/>
      <c r="Z868" s="77"/>
    </row>
    <row r="869" spans="1:26" x14ac:dyDescent="0.3">
      <c r="A869" s="47">
        <v>5000</v>
      </c>
      <c r="B869" s="73" t="s">
        <v>76</v>
      </c>
      <c r="C869" s="124" t="s">
        <v>1127</v>
      </c>
      <c r="D869" s="73" t="s">
        <v>73</v>
      </c>
      <c r="E869" s="73" t="s">
        <v>81</v>
      </c>
      <c r="F869" s="73" t="s">
        <v>81</v>
      </c>
      <c r="G869" s="89" t="s">
        <v>986</v>
      </c>
      <c r="H869" s="94" t="s">
        <v>73</v>
      </c>
      <c r="I869" s="82" t="s">
        <v>72</v>
      </c>
      <c r="J869" s="74" t="s">
        <v>989</v>
      </c>
      <c r="K869" s="74" t="s">
        <v>989</v>
      </c>
      <c r="L869" s="94" t="str">
        <f t="shared" si="52"/>
        <v>Non Lead</v>
      </c>
      <c r="M869" s="110"/>
      <c r="N869" s="82"/>
      <c r="O869" s="82"/>
      <c r="P869" s="82"/>
      <c r="Q869" s="81"/>
      <c r="R869" s="82"/>
      <c r="S869" s="113" t="str">
        <f>IF(OR(B869="",$C$3="",$G$3=""),"ERROR",IF(AND(B869='Dropdown Answer Key'!$B$12,OR(E869="Lead",E869="U, May have L",E869="COM",E869="")),"Lead",IF(AND(B869='Dropdown Answer Key'!$B$12,OR(AND(E869="GALV",H869="Y"),AND(E869="GALV",H869="UN"),AND(E869="GALV",H869=""))),"GRR",IF(AND(B869='Dropdown Answer Key'!$B$12,E869="Unknown"),"Unknown SL",IF(AND(B869='Dropdown Answer Key'!$B$13,OR(F869="Lead",F869="U, May have L",F869="COM",F869="")),"Lead",IF(AND(B869='Dropdown Answer Key'!$B$13,OR(AND(F869="GALV",H869="Y"),AND(F869="GALV",H869="UN"),AND(F869="GALV",H869=""))),"GRR",IF(AND(B869='Dropdown Answer Key'!$B$13,F869="Unknown"),"Unknown SL",IF(AND(B869='Dropdown Answer Key'!$B$14,OR(E869="Lead",E869="U, May have L",E869="COM",E869="")),"Lead",IF(AND(B869='Dropdown Answer Key'!$B$14,OR(F869="Lead",F869="U, May have L",F869="COM",F869="")),"Lead",IF(AND(B869='Dropdown Answer Key'!$B$14,OR(AND(E869="GALV",H869="Y"),AND(E869="GALV",H869="UN"),AND(E869="GALV",H869=""),AND(F869="GALV",H869="Y"),AND(F869="GALV",H869="UN"),AND(F869="GALV",H869=""),AND(F869="GALV",I869="Y"),AND(F869="GALV",I869="UN"),AND(F869="GALV",I869=""))),"GRR",IF(AND(B869='Dropdown Answer Key'!$B$14,OR(E869="Unknown",F869="Unknown")),"Unknown SL","Non Lead")))))))))))</f>
        <v>Non Lead</v>
      </c>
      <c r="T869" s="114" t="str">
        <f>IF(OR(M869="",Q869="",S869="ERROR"),"BLANK",IF((AND(M869='Dropdown Answer Key'!$B$25,OR('Service Line Inventory'!S869="Lead",S869="Unknown SL"))),"Tier 1",IF(AND('Service Line Inventory'!M869='Dropdown Answer Key'!$B$26,OR('Service Line Inventory'!S869="Lead",S869="Unknown SL")),"Tier 2",IF(AND('Service Line Inventory'!M869='Dropdown Answer Key'!$B$27,OR('Service Line Inventory'!S869="Lead",S869="Unknown SL")),"Tier 2",IF('Service Line Inventory'!S869="GRR","Tier 3",IF((AND('Service Line Inventory'!M869='Dropdown Answer Key'!$B$25,'Service Line Inventory'!Q869='Dropdown Answer Key'!$M$25,O869='Dropdown Answer Key'!$G$27,'Service Line Inventory'!P869='Dropdown Answer Key'!$J$27,S869="Non Lead")),"Tier 4",IF((AND('Service Line Inventory'!M869='Dropdown Answer Key'!$B$25,'Service Line Inventory'!Q869='Dropdown Answer Key'!$M$25,O869='Dropdown Answer Key'!$G$27,S869="Non Lead")),"Tier 4",IF((AND('Service Line Inventory'!M869='Dropdown Answer Key'!$B$25,'Service Line Inventory'!Q869='Dropdown Answer Key'!$M$25,'Service Line Inventory'!P869='Dropdown Answer Key'!$J$27,S869="Non Lead")),"Tier 4","Tier 5"))))))))</f>
        <v>BLANK</v>
      </c>
      <c r="U869" s="115" t="str">
        <f t="shared" si="53"/>
        <v>NO</v>
      </c>
      <c r="V869" s="114" t="str">
        <f t="shared" si="54"/>
        <v>NO</v>
      </c>
      <c r="W869" s="114" t="str">
        <f t="shared" si="55"/>
        <v>NO</v>
      </c>
      <c r="X869" s="108"/>
      <c r="Y869" s="97"/>
      <c r="Z869" s="77"/>
    </row>
    <row r="870" spans="1:26" x14ac:dyDescent="0.3">
      <c r="A870" s="47">
        <v>5050</v>
      </c>
      <c r="B870" s="73" t="s">
        <v>76</v>
      </c>
      <c r="C870" s="124" t="s">
        <v>1128</v>
      </c>
      <c r="D870" s="73" t="s">
        <v>73</v>
      </c>
      <c r="E870" s="73" t="s">
        <v>81</v>
      </c>
      <c r="F870" s="73" t="s">
        <v>81</v>
      </c>
      <c r="G870" s="89" t="s">
        <v>986</v>
      </c>
      <c r="H870" s="94" t="s">
        <v>73</v>
      </c>
      <c r="I870" s="82" t="s">
        <v>72</v>
      </c>
      <c r="J870" s="74" t="s">
        <v>989</v>
      </c>
      <c r="K870" s="74" t="s">
        <v>989</v>
      </c>
      <c r="L870" s="93" t="str">
        <f t="shared" si="52"/>
        <v>Non Lead</v>
      </c>
      <c r="M870" s="109"/>
      <c r="N870" s="73"/>
      <c r="O870" s="73"/>
      <c r="P870" s="73"/>
      <c r="Q870" s="72"/>
      <c r="R870" s="73"/>
      <c r="S870" s="98" t="str">
        <f>IF(OR(B870="",$C$3="",$G$3=""),"ERROR",IF(AND(B870='Dropdown Answer Key'!$B$12,OR(E870="Lead",E870="U, May have L",E870="COM",E870="")),"Lead",IF(AND(B870='Dropdown Answer Key'!$B$12,OR(AND(E870="GALV",H870="Y"),AND(E870="GALV",H870="UN"),AND(E870="GALV",H870=""))),"GRR",IF(AND(B870='Dropdown Answer Key'!$B$12,E870="Unknown"),"Unknown SL",IF(AND(B870='Dropdown Answer Key'!$B$13,OR(F870="Lead",F870="U, May have L",F870="COM",F870="")),"Lead",IF(AND(B870='Dropdown Answer Key'!$B$13,OR(AND(F870="GALV",H870="Y"),AND(F870="GALV",H870="UN"),AND(F870="GALV",H870=""))),"GRR",IF(AND(B870='Dropdown Answer Key'!$B$13,F870="Unknown"),"Unknown SL",IF(AND(B870='Dropdown Answer Key'!$B$14,OR(E870="Lead",E870="U, May have L",E870="COM",E870="")),"Lead",IF(AND(B870='Dropdown Answer Key'!$B$14,OR(F870="Lead",F870="U, May have L",F870="COM",F870="")),"Lead",IF(AND(B870='Dropdown Answer Key'!$B$14,OR(AND(E870="GALV",H870="Y"),AND(E870="GALV",H870="UN"),AND(E870="GALV",H870=""),AND(F870="GALV",H870="Y"),AND(F870="GALV",H870="UN"),AND(F870="GALV",H870=""),AND(F870="GALV",I870="Y"),AND(F870="GALV",I870="UN"),AND(F870="GALV",I870=""))),"GRR",IF(AND(B870='Dropdown Answer Key'!$B$14,OR(E870="Unknown",F870="Unknown")),"Unknown SL","Non Lead")))))))))))</f>
        <v>Non Lead</v>
      </c>
      <c r="T870" s="75" t="str">
        <f>IF(OR(M870="",Q870="",S870="ERROR"),"BLANK",IF((AND(M870='Dropdown Answer Key'!$B$25,OR('Service Line Inventory'!S870="Lead",S870="Unknown SL"))),"Tier 1",IF(AND('Service Line Inventory'!M870='Dropdown Answer Key'!$B$26,OR('Service Line Inventory'!S870="Lead",S870="Unknown SL")),"Tier 2",IF(AND('Service Line Inventory'!M870='Dropdown Answer Key'!$B$27,OR('Service Line Inventory'!S870="Lead",S870="Unknown SL")),"Tier 2",IF('Service Line Inventory'!S870="GRR","Tier 3",IF((AND('Service Line Inventory'!M870='Dropdown Answer Key'!$B$25,'Service Line Inventory'!Q870='Dropdown Answer Key'!$M$25,O870='Dropdown Answer Key'!$G$27,'Service Line Inventory'!P870='Dropdown Answer Key'!$J$27,S870="Non Lead")),"Tier 4",IF((AND('Service Line Inventory'!M870='Dropdown Answer Key'!$B$25,'Service Line Inventory'!Q870='Dropdown Answer Key'!$M$25,O870='Dropdown Answer Key'!$G$27,S870="Non Lead")),"Tier 4",IF((AND('Service Line Inventory'!M870='Dropdown Answer Key'!$B$25,'Service Line Inventory'!Q870='Dropdown Answer Key'!$M$25,'Service Line Inventory'!P870='Dropdown Answer Key'!$J$27,S870="Non Lead")),"Tier 4","Tier 5"))))))))</f>
        <v>BLANK</v>
      </c>
      <c r="U870" s="101" t="str">
        <f t="shared" si="53"/>
        <v>NO</v>
      </c>
      <c r="V870" s="75" t="str">
        <f t="shared" si="54"/>
        <v>NO</v>
      </c>
      <c r="W870" s="75" t="str">
        <f t="shared" si="55"/>
        <v>NO</v>
      </c>
      <c r="X870" s="107"/>
      <c r="Y870" s="76"/>
      <c r="Z870" s="77"/>
    </row>
    <row r="871" spans="1:26" x14ac:dyDescent="0.3">
      <c r="A871" s="47">
        <v>5050</v>
      </c>
      <c r="B871" s="73" t="s">
        <v>76</v>
      </c>
      <c r="C871" s="124" t="s">
        <v>1129</v>
      </c>
      <c r="D871" s="73" t="s">
        <v>73</v>
      </c>
      <c r="E871" s="73" t="s">
        <v>81</v>
      </c>
      <c r="F871" s="73" t="s">
        <v>81</v>
      </c>
      <c r="G871" s="89" t="s">
        <v>986</v>
      </c>
      <c r="H871" s="94" t="s">
        <v>73</v>
      </c>
      <c r="I871" s="82" t="s">
        <v>72</v>
      </c>
      <c r="J871" s="74" t="s">
        <v>989</v>
      </c>
      <c r="K871" s="74" t="s">
        <v>989</v>
      </c>
      <c r="L871" s="94" t="str">
        <f t="shared" si="52"/>
        <v>Non Lead</v>
      </c>
      <c r="M871" s="110"/>
      <c r="N871" s="82"/>
      <c r="O871" s="82"/>
      <c r="P871" s="82"/>
      <c r="Q871" s="81"/>
      <c r="R871" s="82"/>
      <c r="S871" s="113" t="str">
        <f>IF(OR(B871="",$C$3="",$G$3=""),"ERROR",IF(AND(B871='Dropdown Answer Key'!$B$12,OR(E871="Lead",E871="U, May have L",E871="COM",E871="")),"Lead",IF(AND(B871='Dropdown Answer Key'!$B$12,OR(AND(E871="GALV",H871="Y"),AND(E871="GALV",H871="UN"),AND(E871="GALV",H871=""))),"GRR",IF(AND(B871='Dropdown Answer Key'!$B$12,E871="Unknown"),"Unknown SL",IF(AND(B871='Dropdown Answer Key'!$B$13,OR(F871="Lead",F871="U, May have L",F871="COM",F871="")),"Lead",IF(AND(B871='Dropdown Answer Key'!$B$13,OR(AND(F871="GALV",H871="Y"),AND(F871="GALV",H871="UN"),AND(F871="GALV",H871=""))),"GRR",IF(AND(B871='Dropdown Answer Key'!$B$13,F871="Unknown"),"Unknown SL",IF(AND(B871='Dropdown Answer Key'!$B$14,OR(E871="Lead",E871="U, May have L",E871="COM",E871="")),"Lead",IF(AND(B871='Dropdown Answer Key'!$B$14,OR(F871="Lead",F871="U, May have L",F871="COM",F871="")),"Lead",IF(AND(B871='Dropdown Answer Key'!$B$14,OR(AND(E871="GALV",H871="Y"),AND(E871="GALV",H871="UN"),AND(E871="GALV",H871=""),AND(F871="GALV",H871="Y"),AND(F871="GALV",H871="UN"),AND(F871="GALV",H871=""),AND(F871="GALV",I871="Y"),AND(F871="GALV",I871="UN"),AND(F871="GALV",I871=""))),"GRR",IF(AND(B871='Dropdown Answer Key'!$B$14,OR(E871="Unknown",F871="Unknown")),"Unknown SL","Non Lead")))))))))))</f>
        <v>Non Lead</v>
      </c>
      <c r="T871" s="114" t="str">
        <f>IF(OR(M871="",Q871="",S871="ERROR"),"BLANK",IF((AND(M871='Dropdown Answer Key'!$B$25,OR('Service Line Inventory'!S871="Lead",S871="Unknown SL"))),"Tier 1",IF(AND('Service Line Inventory'!M871='Dropdown Answer Key'!$B$26,OR('Service Line Inventory'!S871="Lead",S871="Unknown SL")),"Tier 2",IF(AND('Service Line Inventory'!M871='Dropdown Answer Key'!$B$27,OR('Service Line Inventory'!S871="Lead",S871="Unknown SL")),"Tier 2",IF('Service Line Inventory'!S871="GRR","Tier 3",IF((AND('Service Line Inventory'!M871='Dropdown Answer Key'!$B$25,'Service Line Inventory'!Q871='Dropdown Answer Key'!$M$25,O871='Dropdown Answer Key'!$G$27,'Service Line Inventory'!P871='Dropdown Answer Key'!$J$27,S871="Non Lead")),"Tier 4",IF((AND('Service Line Inventory'!M871='Dropdown Answer Key'!$B$25,'Service Line Inventory'!Q871='Dropdown Answer Key'!$M$25,O871='Dropdown Answer Key'!$G$27,S871="Non Lead")),"Tier 4",IF((AND('Service Line Inventory'!M871='Dropdown Answer Key'!$B$25,'Service Line Inventory'!Q871='Dropdown Answer Key'!$M$25,'Service Line Inventory'!P871='Dropdown Answer Key'!$J$27,S871="Non Lead")),"Tier 4","Tier 5"))))))))</f>
        <v>BLANK</v>
      </c>
      <c r="U871" s="115" t="str">
        <f t="shared" si="53"/>
        <v>NO</v>
      </c>
      <c r="V871" s="114" t="str">
        <f t="shared" si="54"/>
        <v>NO</v>
      </c>
      <c r="W871" s="114" t="str">
        <f t="shared" si="55"/>
        <v>NO</v>
      </c>
      <c r="X871" s="108"/>
      <c r="Y871" s="97"/>
      <c r="Z871" s="77"/>
    </row>
    <row r="872" spans="1:26" x14ac:dyDescent="0.3">
      <c r="A872" s="47">
        <v>5100</v>
      </c>
      <c r="B872" s="73" t="s">
        <v>76</v>
      </c>
      <c r="C872" s="124" t="s">
        <v>1130</v>
      </c>
      <c r="D872" s="73" t="s">
        <v>73</v>
      </c>
      <c r="E872" s="73" t="s">
        <v>81</v>
      </c>
      <c r="F872" s="73" t="s">
        <v>81</v>
      </c>
      <c r="G872" s="89" t="s">
        <v>986</v>
      </c>
      <c r="H872" s="94" t="s">
        <v>73</v>
      </c>
      <c r="I872" s="82" t="s">
        <v>72</v>
      </c>
      <c r="J872" s="74" t="s">
        <v>989</v>
      </c>
      <c r="K872" s="74" t="s">
        <v>989</v>
      </c>
      <c r="L872" s="93" t="str">
        <f t="shared" si="52"/>
        <v>Non Lead</v>
      </c>
      <c r="M872" s="109"/>
      <c r="N872" s="73"/>
      <c r="O872" s="73"/>
      <c r="P872" s="73"/>
      <c r="Q872" s="72"/>
      <c r="R872" s="73"/>
      <c r="S872" s="98" t="str">
        <f>IF(OR(B872="",$C$3="",$G$3=""),"ERROR",IF(AND(B872='Dropdown Answer Key'!$B$12,OR(E872="Lead",E872="U, May have L",E872="COM",E872="")),"Lead",IF(AND(B872='Dropdown Answer Key'!$B$12,OR(AND(E872="GALV",H872="Y"),AND(E872="GALV",H872="UN"),AND(E872="GALV",H872=""))),"GRR",IF(AND(B872='Dropdown Answer Key'!$B$12,E872="Unknown"),"Unknown SL",IF(AND(B872='Dropdown Answer Key'!$B$13,OR(F872="Lead",F872="U, May have L",F872="COM",F872="")),"Lead",IF(AND(B872='Dropdown Answer Key'!$B$13,OR(AND(F872="GALV",H872="Y"),AND(F872="GALV",H872="UN"),AND(F872="GALV",H872=""))),"GRR",IF(AND(B872='Dropdown Answer Key'!$B$13,F872="Unknown"),"Unknown SL",IF(AND(B872='Dropdown Answer Key'!$B$14,OR(E872="Lead",E872="U, May have L",E872="COM",E872="")),"Lead",IF(AND(B872='Dropdown Answer Key'!$B$14,OR(F872="Lead",F872="U, May have L",F872="COM",F872="")),"Lead",IF(AND(B872='Dropdown Answer Key'!$B$14,OR(AND(E872="GALV",H872="Y"),AND(E872="GALV",H872="UN"),AND(E872="GALV",H872=""),AND(F872="GALV",H872="Y"),AND(F872="GALV",H872="UN"),AND(F872="GALV",H872=""),AND(F872="GALV",I872="Y"),AND(F872="GALV",I872="UN"),AND(F872="GALV",I872=""))),"GRR",IF(AND(B872='Dropdown Answer Key'!$B$14,OR(E872="Unknown",F872="Unknown")),"Unknown SL","Non Lead")))))))))))</f>
        <v>Non Lead</v>
      </c>
      <c r="T872" s="75" t="str">
        <f>IF(OR(M872="",Q872="",S872="ERROR"),"BLANK",IF((AND(M872='Dropdown Answer Key'!$B$25,OR('Service Line Inventory'!S872="Lead",S872="Unknown SL"))),"Tier 1",IF(AND('Service Line Inventory'!M872='Dropdown Answer Key'!$B$26,OR('Service Line Inventory'!S872="Lead",S872="Unknown SL")),"Tier 2",IF(AND('Service Line Inventory'!M872='Dropdown Answer Key'!$B$27,OR('Service Line Inventory'!S872="Lead",S872="Unknown SL")),"Tier 2",IF('Service Line Inventory'!S872="GRR","Tier 3",IF((AND('Service Line Inventory'!M872='Dropdown Answer Key'!$B$25,'Service Line Inventory'!Q872='Dropdown Answer Key'!$M$25,O872='Dropdown Answer Key'!$G$27,'Service Line Inventory'!P872='Dropdown Answer Key'!$J$27,S872="Non Lead")),"Tier 4",IF((AND('Service Line Inventory'!M872='Dropdown Answer Key'!$B$25,'Service Line Inventory'!Q872='Dropdown Answer Key'!$M$25,O872='Dropdown Answer Key'!$G$27,S872="Non Lead")),"Tier 4",IF((AND('Service Line Inventory'!M872='Dropdown Answer Key'!$B$25,'Service Line Inventory'!Q872='Dropdown Answer Key'!$M$25,'Service Line Inventory'!P872='Dropdown Answer Key'!$J$27,S872="Non Lead")),"Tier 4","Tier 5"))))))))</f>
        <v>BLANK</v>
      </c>
      <c r="U872" s="101" t="str">
        <f t="shared" si="53"/>
        <v>NO</v>
      </c>
      <c r="V872" s="75" t="str">
        <f t="shared" si="54"/>
        <v>NO</v>
      </c>
      <c r="W872" s="75" t="str">
        <f t="shared" si="55"/>
        <v>NO</v>
      </c>
      <c r="X872" s="107"/>
      <c r="Y872" s="76"/>
      <c r="Z872" s="77"/>
    </row>
    <row r="873" spans="1:26" x14ac:dyDescent="0.3">
      <c r="A873" s="47">
        <v>5200</v>
      </c>
      <c r="B873" s="73" t="s">
        <v>76</v>
      </c>
      <c r="C873" s="124" t="s">
        <v>1131</v>
      </c>
      <c r="D873" s="73" t="s">
        <v>73</v>
      </c>
      <c r="E873" s="73" t="s">
        <v>81</v>
      </c>
      <c r="F873" s="73" t="s">
        <v>81</v>
      </c>
      <c r="G873" s="89" t="s">
        <v>986</v>
      </c>
      <c r="H873" s="94" t="s">
        <v>73</v>
      </c>
      <c r="I873" s="82" t="s">
        <v>72</v>
      </c>
      <c r="J873" s="74" t="s">
        <v>989</v>
      </c>
      <c r="K873" s="74" t="s">
        <v>989</v>
      </c>
      <c r="L873" s="94" t="str">
        <f t="shared" si="52"/>
        <v>Non Lead</v>
      </c>
      <c r="M873" s="110"/>
      <c r="N873" s="82"/>
      <c r="O873" s="82"/>
      <c r="P873" s="82"/>
      <c r="Q873" s="81"/>
      <c r="R873" s="82"/>
      <c r="S873" s="113" t="str">
        <f>IF(OR(B873="",$C$3="",$G$3=""),"ERROR",IF(AND(B873='Dropdown Answer Key'!$B$12,OR(E873="Lead",E873="U, May have L",E873="COM",E873="")),"Lead",IF(AND(B873='Dropdown Answer Key'!$B$12,OR(AND(E873="GALV",H873="Y"),AND(E873="GALV",H873="UN"),AND(E873="GALV",H873=""))),"GRR",IF(AND(B873='Dropdown Answer Key'!$B$12,E873="Unknown"),"Unknown SL",IF(AND(B873='Dropdown Answer Key'!$B$13,OR(F873="Lead",F873="U, May have L",F873="COM",F873="")),"Lead",IF(AND(B873='Dropdown Answer Key'!$B$13,OR(AND(F873="GALV",H873="Y"),AND(F873="GALV",H873="UN"),AND(F873="GALV",H873=""))),"GRR",IF(AND(B873='Dropdown Answer Key'!$B$13,F873="Unknown"),"Unknown SL",IF(AND(B873='Dropdown Answer Key'!$B$14,OR(E873="Lead",E873="U, May have L",E873="COM",E873="")),"Lead",IF(AND(B873='Dropdown Answer Key'!$B$14,OR(F873="Lead",F873="U, May have L",F873="COM",F873="")),"Lead",IF(AND(B873='Dropdown Answer Key'!$B$14,OR(AND(E873="GALV",H873="Y"),AND(E873="GALV",H873="UN"),AND(E873="GALV",H873=""),AND(F873="GALV",H873="Y"),AND(F873="GALV",H873="UN"),AND(F873="GALV",H873=""),AND(F873="GALV",I873="Y"),AND(F873="GALV",I873="UN"),AND(F873="GALV",I873=""))),"GRR",IF(AND(B873='Dropdown Answer Key'!$B$14,OR(E873="Unknown",F873="Unknown")),"Unknown SL","Non Lead")))))))))))</f>
        <v>Non Lead</v>
      </c>
      <c r="T873" s="114" t="str">
        <f>IF(OR(M873="",Q873="",S873="ERROR"),"BLANK",IF((AND(M873='Dropdown Answer Key'!$B$25,OR('Service Line Inventory'!S873="Lead",S873="Unknown SL"))),"Tier 1",IF(AND('Service Line Inventory'!M873='Dropdown Answer Key'!$B$26,OR('Service Line Inventory'!S873="Lead",S873="Unknown SL")),"Tier 2",IF(AND('Service Line Inventory'!M873='Dropdown Answer Key'!$B$27,OR('Service Line Inventory'!S873="Lead",S873="Unknown SL")),"Tier 2",IF('Service Line Inventory'!S873="GRR","Tier 3",IF((AND('Service Line Inventory'!M873='Dropdown Answer Key'!$B$25,'Service Line Inventory'!Q873='Dropdown Answer Key'!$M$25,O873='Dropdown Answer Key'!$G$27,'Service Line Inventory'!P873='Dropdown Answer Key'!$J$27,S873="Non Lead")),"Tier 4",IF((AND('Service Line Inventory'!M873='Dropdown Answer Key'!$B$25,'Service Line Inventory'!Q873='Dropdown Answer Key'!$M$25,O873='Dropdown Answer Key'!$G$27,S873="Non Lead")),"Tier 4",IF((AND('Service Line Inventory'!M873='Dropdown Answer Key'!$B$25,'Service Line Inventory'!Q873='Dropdown Answer Key'!$M$25,'Service Line Inventory'!P873='Dropdown Answer Key'!$J$27,S873="Non Lead")),"Tier 4","Tier 5"))))))))</f>
        <v>BLANK</v>
      </c>
      <c r="U873" s="115" t="str">
        <f t="shared" si="53"/>
        <v>NO</v>
      </c>
      <c r="V873" s="114" t="str">
        <f t="shared" si="54"/>
        <v>NO</v>
      </c>
      <c r="W873" s="114" t="str">
        <f t="shared" si="55"/>
        <v>NO</v>
      </c>
      <c r="X873" s="108"/>
      <c r="Y873" s="97"/>
      <c r="Z873" s="77"/>
    </row>
    <row r="874" spans="1:26" x14ac:dyDescent="0.3">
      <c r="A874" s="47">
        <v>5400</v>
      </c>
      <c r="B874" s="73" t="s">
        <v>76</v>
      </c>
      <c r="C874" s="124" t="s">
        <v>1132</v>
      </c>
      <c r="D874" s="73" t="s">
        <v>73</v>
      </c>
      <c r="E874" s="73" t="s">
        <v>81</v>
      </c>
      <c r="F874" s="73" t="s">
        <v>81</v>
      </c>
      <c r="G874" s="89" t="s">
        <v>986</v>
      </c>
      <c r="H874" s="94" t="s">
        <v>73</v>
      </c>
      <c r="I874" s="82" t="s">
        <v>72</v>
      </c>
      <c r="J874" s="74" t="s">
        <v>989</v>
      </c>
      <c r="K874" s="74" t="s">
        <v>989</v>
      </c>
      <c r="L874" s="93" t="str">
        <f t="shared" si="52"/>
        <v>Non Lead</v>
      </c>
      <c r="M874" s="109"/>
      <c r="N874" s="73"/>
      <c r="O874" s="73"/>
      <c r="P874" s="73"/>
      <c r="Q874" s="72"/>
      <c r="R874" s="73"/>
      <c r="S874" s="98" t="str">
        <f>IF(OR(B874="",$C$3="",$G$3=""),"ERROR",IF(AND(B874='Dropdown Answer Key'!$B$12,OR(E874="Lead",E874="U, May have L",E874="COM",E874="")),"Lead",IF(AND(B874='Dropdown Answer Key'!$B$12,OR(AND(E874="GALV",H874="Y"),AND(E874="GALV",H874="UN"),AND(E874="GALV",H874=""))),"GRR",IF(AND(B874='Dropdown Answer Key'!$B$12,E874="Unknown"),"Unknown SL",IF(AND(B874='Dropdown Answer Key'!$B$13,OR(F874="Lead",F874="U, May have L",F874="COM",F874="")),"Lead",IF(AND(B874='Dropdown Answer Key'!$B$13,OR(AND(F874="GALV",H874="Y"),AND(F874="GALV",H874="UN"),AND(F874="GALV",H874=""))),"GRR",IF(AND(B874='Dropdown Answer Key'!$B$13,F874="Unknown"),"Unknown SL",IF(AND(B874='Dropdown Answer Key'!$B$14,OR(E874="Lead",E874="U, May have L",E874="COM",E874="")),"Lead",IF(AND(B874='Dropdown Answer Key'!$B$14,OR(F874="Lead",F874="U, May have L",F874="COM",F874="")),"Lead",IF(AND(B874='Dropdown Answer Key'!$B$14,OR(AND(E874="GALV",H874="Y"),AND(E874="GALV",H874="UN"),AND(E874="GALV",H874=""),AND(F874="GALV",H874="Y"),AND(F874="GALV",H874="UN"),AND(F874="GALV",H874=""),AND(F874="GALV",I874="Y"),AND(F874="GALV",I874="UN"),AND(F874="GALV",I874=""))),"GRR",IF(AND(B874='Dropdown Answer Key'!$B$14,OR(E874="Unknown",F874="Unknown")),"Unknown SL","Non Lead")))))))))))</f>
        <v>Non Lead</v>
      </c>
      <c r="T874" s="75" t="str">
        <f>IF(OR(M874="",Q874="",S874="ERROR"),"BLANK",IF((AND(M874='Dropdown Answer Key'!$B$25,OR('Service Line Inventory'!S874="Lead",S874="Unknown SL"))),"Tier 1",IF(AND('Service Line Inventory'!M874='Dropdown Answer Key'!$B$26,OR('Service Line Inventory'!S874="Lead",S874="Unknown SL")),"Tier 2",IF(AND('Service Line Inventory'!M874='Dropdown Answer Key'!$B$27,OR('Service Line Inventory'!S874="Lead",S874="Unknown SL")),"Tier 2",IF('Service Line Inventory'!S874="GRR","Tier 3",IF((AND('Service Line Inventory'!M874='Dropdown Answer Key'!$B$25,'Service Line Inventory'!Q874='Dropdown Answer Key'!$M$25,O874='Dropdown Answer Key'!$G$27,'Service Line Inventory'!P874='Dropdown Answer Key'!$J$27,S874="Non Lead")),"Tier 4",IF((AND('Service Line Inventory'!M874='Dropdown Answer Key'!$B$25,'Service Line Inventory'!Q874='Dropdown Answer Key'!$M$25,O874='Dropdown Answer Key'!$G$27,S874="Non Lead")),"Tier 4",IF((AND('Service Line Inventory'!M874='Dropdown Answer Key'!$B$25,'Service Line Inventory'!Q874='Dropdown Answer Key'!$M$25,'Service Line Inventory'!P874='Dropdown Answer Key'!$J$27,S874="Non Lead")),"Tier 4","Tier 5"))))))))</f>
        <v>BLANK</v>
      </c>
      <c r="U874" s="101" t="str">
        <f t="shared" si="53"/>
        <v>NO</v>
      </c>
      <c r="V874" s="75" t="str">
        <f t="shared" si="54"/>
        <v>NO</v>
      </c>
      <c r="W874" s="75" t="str">
        <f t="shared" si="55"/>
        <v>NO</v>
      </c>
      <c r="X874" s="107"/>
      <c r="Y874" s="76"/>
      <c r="Z874" s="77"/>
    </row>
    <row r="875" spans="1:26" x14ac:dyDescent="0.3">
      <c r="A875" s="47">
        <v>5500</v>
      </c>
      <c r="B875" s="73" t="s">
        <v>76</v>
      </c>
      <c r="C875" s="124" t="s">
        <v>1133</v>
      </c>
      <c r="D875" s="73" t="s">
        <v>73</v>
      </c>
      <c r="E875" s="73" t="s">
        <v>81</v>
      </c>
      <c r="F875" s="73" t="s">
        <v>81</v>
      </c>
      <c r="G875" s="89" t="s">
        <v>986</v>
      </c>
      <c r="H875" s="94" t="s">
        <v>73</v>
      </c>
      <c r="I875" s="82" t="s">
        <v>72</v>
      </c>
      <c r="J875" s="74" t="s">
        <v>989</v>
      </c>
      <c r="K875" s="74" t="s">
        <v>989</v>
      </c>
      <c r="L875" s="94" t="str">
        <f t="shared" si="52"/>
        <v>Non Lead</v>
      </c>
      <c r="M875" s="110"/>
      <c r="N875" s="82"/>
      <c r="O875" s="82"/>
      <c r="P875" s="82"/>
      <c r="Q875" s="81"/>
      <c r="R875" s="82"/>
      <c r="S875" s="113" t="str">
        <f>IF(OR(B875="",$C$3="",$G$3=""),"ERROR",IF(AND(B875='Dropdown Answer Key'!$B$12,OR(E875="Lead",E875="U, May have L",E875="COM",E875="")),"Lead",IF(AND(B875='Dropdown Answer Key'!$B$12,OR(AND(E875="GALV",H875="Y"),AND(E875="GALV",H875="UN"),AND(E875="GALV",H875=""))),"GRR",IF(AND(B875='Dropdown Answer Key'!$B$12,E875="Unknown"),"Unknown SL",IF(AND(B875='Dropdown Answer Key'!$B$13,OR(F875="Lead",F875="U, May have L",F875="COM",F875="")),"Lead",IF(AND(B875='Dropdown Answer Key'!$B$13,OR(AND(F875="GALV",H875="Y"),AND(F875="GALV",H875="UN"),AND(F875="GALV",H875=""))),"GRR",IF(AND(B875='Dropdown Answer Key'!$B$13,F875="Unknown"),"Unknown SL",IF(AND(B875='Dropdown Answer Key'!$B$14,OR(E875="Lead",E875="U, May have L",E875="COM",E875="")),"Lead",IF(AND(B875='Dropdown Answer Key'!$B$14,OR(F875="Lead",F875="U, May have L",F875="COM",F875="")),"Lead",IF(AND(B875='Dropdown Answer Key'!$B$14,OR(AND(E875="GALV",H875="Y"),AND(E875="GALV",H875="UN"),AND(E875="GALV",H875=""),AND(F875="GALV",H875="Y"),AND(F875="GALV",H875="UN"),AND(F875="GALV",H875=""),AND(F875="GALV",I875="Y"),AND(F875="GALV",I875="UN"),AND(F875="GALV",I875=""))),"GRR",IF(AND(B875='Dropdown Answer Key'!$B$14,OR(E875="Unknown",F875="Unknown")),"Unknown SL","Non Lead")))))))))))</f>
        <v>Non Lead</v>
      </c>
      <c r="T875" s="114" t="str">
        <f>IF(OR(M875="",Q875="",S875="ERROR"),"BLANK",IF((AND(M875='Dropdown Answer Key'!$B$25,OR('Service Line Inventory'!S875="Lead",S875="Unknown SL"))),"Tier 1",IF(AND('Service Line Inventory'!M875='Dropdown Answer Key'!$B$26,OR('Service Line Inventory'!S875="Lead",S875="Unknown SL")),"Tier 2",IF(AND('Service Line Inventory'!M875='Dropdown Answer Key'!$B$27,OR('Service Line Inventory'!S875="Lead",S875="Unknown SL")),"Tier 2",IF('Service Line Inventory'!S875="GRR","Tier 3",IF((AND('Service Line Inventory'!M875='Dropdown Answer Key'!$B$25,'Service Line Inventory'!Q875='Dropdown Answer Key'!$M$25,O875='Dropdown Answer Key'!$G$27,'Service Line Inventory'!P875='Dropdown Answer Key'!$J$27,S875="Non Lead")),"Tier 4",IF((AND('Service Line Inventory'!M875='Dropdown Answer Key'!$B$25,'Service Line Inventory'!Q875='Dropdown Answer Key'!$M$25,O875='Dropdown Answer Key'!$G$27,S875="Non Lead")),"Tier 4",IF((AND('Service Line Inventory'!M875='Dropdown Answer Key'!$B$25,'Service Line Inventory'!Q875='Dropdown Answer Key'!$M$25,'Service Line Inventory'!P875='Dropdown Answer Key'!$J$27,S875="Non Lead")),"Tier 4","Tier 5"))))))))</f>
        <v>BLANK</v>
      </c>
      <c r="U875" s="115" t="str">
        <f t="shared" si="53"/>
        <v>NO</v>
      </c>
      <c r="V875" s="114" t="str">
        <f t="shared" si="54"/>
        <v>NO</v>
      </c>
      <c r="W875" s="114" t="str">
        <f t="shared" si="55"/>
        <v>NO</v>
      </c>
      <c r="X875" s="108"/>
      <c r="Y875" s="97"/>
      <c r="Z875" s="77"/>
    </row>
    <row r="876" spans="1:26" x14ac:dyDescent="0.3">
      <c r="A876" s="47">
        <v>5550</v>
      </c>
      <c r="B876" s="73" t="s">
        <v>76</v>
      </c>
      <c r="C876" s="124" t="s">
        <v>1134</v>
      </c>
      <c r="D876" s="73" t="s">
        <v>73</v>
      </c>
      <c r="E876" s="73" t="s">
        <v>81</v>
      </c>
      <c r="F876" s="73" t="s">
        <v>81</v>
      </c>
      <c r="G876" s="89" t="s">
        <v>986</v>
      </c>
      <c r="H876" s="94" t="s">
        <v>73</v>
      </c>
      <c r="I876" s="82" t="s">
        <v>72</v>
      </c>
      <c r="J876" s="74" t="s">
        <v>989</v>
      </c>
      <c r="K876" s="74" t="s">
        <v>989</v>
      </c>
      <c r="L876" s="93" t="str">
        <f t="shared" si="52"/>
        <v>Non Lead</v>
      </c>
      <c r="M876" s="109"/>
      <c r="N876" s="73"/>
      <c r="O876" s="73"/>
      <c r="P876" s="73"/>
      <c r="Q876" s="72"/>
      <c r="R876" s="73"/>
      <c r="S876" s="98" t="str">
        <f>IF(OR(B876="",$C$3="",$G$3=""),"ERROR",IF(AND(B876='Dropdown Answer Key'!$B$12,OR(E876="Lead",E876="U, May have L",E876="COM",E876="")),"Lead",IF(AND(B876='Dropdown Answer Key'!$B$12,OR(AND(E876="GALV",H876="Y"),AND(E876="GALV",H876="UN"),AND(E876="GALV",H876=""))),"GRR",IF(AND(B876='Dropdown Answer Key'!$B$12,E876="Unknown"),"Unknown SL",IF(AND(B876='Dropdown Answer Key'!$B$13,OR(F876="Lead",F876="U, May have L",F876="COM",F876="")),"Lead",IF(AND(B876='Dropdown Answer Key'!$B$13,OR(AND(F876="GALV",H876="Y"),AND(F876="GALV",H876="UN"),AND(F876="GALV",H876=""))),"GRR",IF(AND(B876='Dropdown Answer Key'!$B$13,F876="Unknown"),"Unknown SL",IF(AND(B876='Dropdown Answer Key'!$B$14,OR(E876="Lead",E876="U, May have L",E876="COM",E876="")),"Lead",IF(AND(B876='Dropdown Answer Key'!$B$14,OR(F876="Lead",F876="U, May have L",F876="COM",F876="")),"Lead",IF(AND(B876='Dropdown Answer Key'!$B$14,OR(AND(E876="GALV",H876="Y"),AND(E876="GALV",H876="UN"),AND(E876="GALV",H876=""),AND(F876="GALV",H876="Y"),AND(F876="GALV",H876="UN"),AND(F876="GALV",H876=""),AND(F876="GALV",I876="Y"),AND(F876="GALV",I876="UN"),AND(F876="GALV",I876=""))),"GRR",IF(AND(B876='Dropdown Answer Key'!$B$14,OR(E876="Unknown",F876="Unknown")),"Unknown SL","Non Lead")))))))))))</f>
        <v>Non Lead</v>
      </c>
      <c r="T876" s="75" t="str">
        <f>IF(OR(M876="",Q876="",S876="ERROR"),"BLANK",IF((AND(M876='Dropdown Answer Key'!$B$25,OR('Service Line Inventory'!S876="Lead",S876="Unknown SL"))),"Tier 1",IF(AND('Service Line Inventory'!M876='Dropdown Answer Key'!$B$26,OR('Service Line Inventory'!S876="Lead",S876="Unknown SL")),"Tier 2",IF(AND('Service Line Inventory'!M876='Dropdown Answer Key'!$B$27,OR('Service Line Inventory'!S876="Lead",S876="Unknown SL")),"Tier 2",IF('Service Line Inventory'!S876="GRR","Tier 3",IF((AND('Service Line Inventory'!M876='Dropdown Answer Key'!$B$25,'Service Line Inventory'!Q876='Dropdown Answer Key'!$M$25,O876='Dropdown Answer Key'!$G$27,'Service Line Inventory'!P876='Dropdown Answer Key'!$J$27,S876="Non Lead")),"Tier 4",IF((AND('Service Line Inventory'!M876='Dropdown Answer Key'!$B$25,'Service Line Inventory'!Q876='Dropdown Answer Key'!$M$25,O876='Dropdown Answer Key'!$G$27,S876="Non Lead")),"Tier 4",IF((AND('Service Line Inventory'!M876='Dropdown Answer Key'!$B$25,'Service Line Inventory'!Q876='Dropdown Answer Key'!$M$25,'Service Line Inventory'!P876='Dropdown Answer Key'!$J$27,S876="Non Lead")),"Tier 4","Tier 5"))))))))</f>
        <v>BLANK</v>
      </c>
      <c r="U876" s="101" t="str">
        <f t="shared" si="53"/>
        <v>NO</v>
      </c>
      <c r="V876" s="75" t="str">
        <f t="shared" si="54"/>
        <v>NO</v>
      </c>
      <c r="W876" s="75" t="str">
        <f t="shared" si="55"/>
        <v>NO</v>
      </c>
      <c r="X876" s="107"/>
      <c r="Y876" s="76"/>
      <c r="Z876" s="77"/>
    </row>
    <row r="877" spans="1:26" x14ac:dyDescent="0.3">
      <c r="A877" s="47">
        <v>5600</v>
      </c>
      <c r="B877" s="73" t="s">
        <v>76</v>
      </c>
      <c r="C877" s="124" t="s">
        <v>1135</v>
      </c>
      <c r="D877" s="73" t="s">
        <v>73</v>
      </c>
      <c r="E877" s="73" t="s">
        <v>81</v>
      </c>
      <c r="F877" s="73" t="s">
        <v>81</v>
      </c>
      <c r="G877" s="89" t="s">
        <v>986</v>
      </c>
      <c r="H877" s="94" t="s">
        <v>73</v>
      </c>
      <c r="I877" s="82" t="s">
        <v>72</v>
      </c>
      <c r="J877" s="74" t="s">
        <v>989</v>
      </c>
      <c r="K877" s="74" t="s">
        <v>989</v>
      </c>
      <c r="L877" s="94" t="str">
        <f t="shared" si="52"/>
        <v>Non Lead</v>
      </c>
      <c r="M877" s="110"/>
      <c r="N877" s="82"/>
      <c r="O877" s="82"/>
      <c r="P877" s="82"/>
      <c r="Q877" s="81"/>
      <c r="R877" s="82"/>
      <c r="S877" s="113" t="str">
        <f>IF(OR(B877="",$C$3="",$G$3=""),"ERROR",IF(AND(B877='Dropdown Answer Key'!$B$12,OR(E877="Lead",E877="U, May have L",E877="COM",E877="")),"Lead",IF(AND(B877='Dropdown Answer Key'!$B$12,OR(AND(E877="GALV",H877="Y"),AND(E877="GALV",H877="UN"),AND(E877="GALV",H877=""))),"GRR",IF(AND(B877='Dropdown Answer Key'!$B$12,E877="Unknown"),"Unknown SL",IF(AND(B877='Dropdown Answer Key'!$B$13,OR(F877="Lead",F877="U, May have L",F877="COM",F877="")),"Lead",IF(AND(B877='Dropdown Answer Key'!$B$13,OR(AND(F877="GALV",H877="Y"),AND(F877="GALV",H877="UN"),AND(F877="GALV",H877=""))),"GRR",IF(AND(B877='Dropdown Answer Key'!$B$13,F877="Unknown"),"Unknown SL",IF(AND(B877='Dropdown Answer Key'!$B$14,OR(E877="Lead",E877="U, May have L",E877="COM",E877="")),"Lead",IF(AND(B877='Dropdown Answer Key'!$B$14,OR(F877="Lead",F877="U, May have L",F877="COM",F877="")),"Lead",IF(AND(B877='Dropdown Answer Key'!$B$14,OR(AND(E877="GALV",H877="Y"),AND(E877="GALV",H877="UN"),AND(E877="GALV",H877=""),AND(F877="GALV",H877="Y"),AND(F877="GALV",H877="UN"),AND(F877="GALV",H877=""),AND(F877="GALV",I877="Y"),AND(F877="GALV",I877="UN"),AND(F877="GALV",I877=""))),"GRR",IF(AND(B877='Dropdown Answer Key'!$B$14,OR(E877="Unknown",F877="Unknown")),"Unknown SL","Non Lead")))))))))))</f>
        <v>Non Lead</v>
      </c>
      <c r="T877" s="114" t="str">
        <f>IF(OR(M877="",Q877="",S877="ERROR"),"BLANK",IF((AND(M877='Dropdown Answer Key'!$B$25,OR('Service Line Inventory'!S877="Lead",S877="Unknown SL"))),"Tier 1",IF(AND('Service Line Inventory'!M877='Dropdown Answer Key'!$B$26,OR('Service Line Inventory'!S877="Lead",S877="Unknown SL")),"Tier 2",IF(AND('Service Line Inventory'!M877='Dropdown Answer Key'!$B$27,OR('Service Line Inventory'!S877="Lead",S877="Unknown SL")),"Tier 2",IF('Service Line Inventory'!S877="GRR","Tier 3",IF((AND('Service Line Inventory'!M877='Dropdown Answer Key'!$B$25,'Service Line Inventory'!Q877='Dropdown Answer Key'!$M$25,O877='Dropdown Answer Key'!$G$27,'Service Line Inventory'!P877='Dropdown Answer Key'!$J$27,S877="Non Lead")),"Tier 4",IF((AND('Service Line Inventory'!M877='Dropdown Answer Key'!$B$25,'Service Line Inventory'!Q877='Dropdown Answer Key'!$M$25,O877='Dropdown Answer Key'!$G$27,S877="Non Lead")),"Tier 4",IF((AND('Service Line Inventory'!M877='Dropdown Answer Key'!$B$25,'Service Line Inventory'!Q877='Dropdown Answer Key'!$M$25,'Service Line Inventory'!P877='Dropdown Answer Key'!$J$27,S877="Non Lead")),"Tier 4","Tier 5"))))))))</f>
        <v>BLANK</v>
      </c>
      <c r="U877" s="115" t="str">
        <f t="shared" si="53"/>
        <v>NO</v>
      </c>
      <c r="V877" s="114" t="str">
        <f t="shared" si="54"/>
        <v>NO</v>
      </c>
      <c r="W877" s="114" t="str">
        <f t="shared" si="55"/>
        <v>NO</v>
      </c>
      <c r="X877" s="108"/>
      <c r="Y877" s="97"/>
      <c r="Z877" s="77"/>
    </row>
    <row r="878" spans="1:26" x14ac:dyDescent="0.3">
      <c r="A878" s="47">
        <v>5700</v>
      </c>
      <c r="B878" s="73" t="s">
        <v>76</v>
      </c>
      <c r="C878" s="124" t="s">
        <v>1136</v>
      </c>
      <c r="D878" s="73" t="s">
        <v>73</v>
      </c>
      <c r="E878" s="73" t="s">
        <v>81</v>
      </c>
      <c r="F878" s="73" t="s">
        <v>81</v>
      </c>
      <c r="G878" s="89" t="s">
        <v>986</v>
      </c>
      <c r="H878" s="94" t="s">
        <v>73</v>
      </c>
      <c r="I878" s="82" t="s">
        <v>72</v>
      </c>
      <c r="J878" s="74" t="s">
        <v>989</v>
      </c>
      <c r="K878" s="74" t="s">
        <v>989</v>
      </c>
      <c r="L878" s="93" t="str">
        <f t="shared" si="52"/>
        <v>Non Lead</v>
      </c>
      <c r="M878" s="109"/>
      <c r="N878" s="73"/>
      <c r="O878" s="73"/>
      <c r="P878" s="73"/>
      <c r="Q878" s="72"/>
      <c r="R878" s="73"/>
      <c r="S878" s="98" t="str">
        <f>IF(OR(B878="",$C$3="",$G$3=""),"ERROR",IF(AND(B878='Dropdown Answer Key'!$B$12,OR(E878="Lead",E878="U, May have L",E878="COM",E878="")),"Lead",IF(AND(B878='Dropdown Answer Key'!$B$12,OR(AND(E878="GALV",H878="Y"),AND(E878="GALV",H878="UN"),AND(E878="GALV",H878=""))),"GRR",IF(AND(B878='Dropdown Answer Key'!$B$12,E878="Unknown"),"Unknown SL",IF(AND(B878='Dropdown Answer Key'!$B$13,OR(F878="Lead",F878="U, May have L",F878="COM",F878="")),"Lead",IF(AND(B878='Dropdown Answer Key'!$B$13,OR(AND(F878="GALV",H878="Y"),AND(F878="GALV",H878="UN"),AND(F878="GALV",H878=""))),"GRR",IF(AND(B878='Dropdown Answer Key'!$B$13,F878="Unknown"),"Unknown SL",IF(AND(B878='Dropdown Answer Key'!$B$14,OR(E878="Lead",E878="U, May have L",E878="COM",E878="")),"Lead",IF(AND(B878='Dropdown Answer Key'!$B$14,OR(F878="Lead",F878="U, May have L",F878="COM",F878="")),"Lead",IF(AND(B878='Dropdown Answer Key'!$B$14,OR(AND(E878="GALV",H878="Y"),AND(E878="GALV",H878="UN"),AND(E878="GALV",H878=""),AND(F878="GALV",H878="Y"),AND(F878="GALV",H878="UN"),AND(F878="GALV",H878=""),AND(F878="GALV",I878="Y"),AND(F878="GALV",I878="UN"),AND(F878="GALV",I878=""))),"GRR",IF(AND(B878='Dropdown Answer Key'!$B$14,OR(E878="Unknown",F878="Unknown")),"Unknown SL","Non Lead")))))))))))</f>
        <v>Non Lead</v>
      </c>
      <c r="T878" s="75" t="str">
        <f>IF(OR(M878="",Q878="",S878="ERROR"),"BLANK",IF((AND(M878='Dropdown Answer Key'!$B$25,OR('Service Line Inventory'!S878="Lead",S878="Unknown SL"))),"Tier 1",IF(AND('Service Line Inventory'!M878='Dropdown Answer Key'!$B$26,OR('Service Line Inventory'!S878="Lead",S878="Unknown SL")),"Tier 2",IF(AND('Service Line Inventory'!M878='Dropdown Answer Key'!$B$27,OR('Service Line Inventory'!S878="Lead",S878="Unknown SL")),"Tier 2",IF('Service Line Inventory'!S878="GRR","Tier 3",IF((AND('Service Line Inventory'!M878='Dropdown Answer Key'!$B$25,'Service Line Inventory'!Q878='Dropdown Answer Key'!$M$25,O878='Dropdown Answer Key'!$G$27,'Service Line Inventory'!P878='Dropdown Answer Key'!$J$27,S878="Non Lead")),"Tier 4",IF((AND('Service Line Inventory'!M878='Dropdown Answer Key'!$B$25,'Service Line Inventory'!Q878='Dropdown Answer Key'!$M$25,O878='Dropdown Answer Key'!$G$27,S878="Non Lead")),"Tier 4",IF((AND('Service Line Inventory'!M878='Dropdown Answer Key'!$B$25,'Service Line Inventory'!Q878='Dropdown Answer Key'!$M$25,'Service Line Inventory'!P878='Dropdown Answer Key'!$J$27,S878="Non Lead")),"Tier 4","Tier 5"))))))))</f>
        <v>BLANK</v>
      </c>
      <c r="U878" s="101" t="str">
        <f t="shared" si="53"/>
        <v>NO</v>
      </c>
      <c r="V878" s="75" t="str">
        <f t="shared" si="54"/>
        <v>NO</v>
      </c>
      <c r="W878" s="75" t="str">
        <f t="shared" si="55"/>
        <v>NO</v>
      </c>
      <c r="X878" s="107"/>
      <c r="Y878" s="76"/>
      <c r="Z878" s="77"/>
    </row>
    <row r="879" spans="1:26" x14ac:dyDescent="0.3">
      <c r="A879" s="47">
        <v>5725</v>
      </c>
      <c r="B879" s="73" t="s">
        <v>76</v>
      </c>
      <c r="C879" s="124" t="s">
        <v>1137</v>
      </c>
      <c r="D879" s="73" t="s">
        <v>73</v>
      </c>
      <c r="E879" s="73" t="s">
        <v>81</v>
      </c>
      <c r="F879" s="73" t="s">
        <v>81</v>
      </c>
      <c r="G879" s="89" t="s">
        <v>986</v>
      </c>
      <c r="H879" s="94" t="s">
        <v>73</v>
      </c>
      <c r="I879" s="82" t="s">
        <v>72</v>
      </c>
      <c r="J879" s="74" t="s">
        <v>989</v>
      </c>
      <c r="K879" s="74" t="s">
        <v>989</v>
      </c>
      <c r="L879" s="94" t="str">
        <f t="shared" si="52"/>
        <v>Non Lead</v>
      </c>
      <c r="M879" s="110"/>
      <c r="N879" s="82"/>
      <c r="O879" s="82"/>
      <c r="P879" s="82"/>
      <c r="Q879" s="81"/>
      <c r="R879" s="82"/>
      <c r="S879" s="113" t="str">
        <f>IF(OR(B879="",$C$3="",$G$3=""),"ERROR",IF(AND(B879='Dropdown Answer Key'!$B$12,OR(E879="Lead",E879="U, May have L",E879="COM",E879="")),"Lead",IF(AND(B879='Dropdown Answer Key'!$B$12,OR(AND(E879="GALV",H879="Y"),AND(E879="GALV",H879="UN"),AND(E879="GALV",H879=""))),"GRR",IF(AND(B879='Dropdown Answer Key'!$B$12,E879="Unknown"),"Unknown SL",IF(AND(B879='Dropdown Answer Key'!$B$13,OR(F879="Lead",F879="U, May have L",F879="COM",F879="")),"Lead",IF(AND(B879='Dropdown Answer Key'!$B$13,OR(AND(F879="GALV",H879="Y"),AND(F879="GALV",H879="UN"),AND(F879="GALV",H879=""))),"GRR",IF(AND(B879='Dropdown Answer Key'!$B$13,F879="Unknown"),"Unknown SL",IF(AND(B879='Dropdown Answer Key'!$B$14,OR(E879="Lead",E879="U, May have L",E879="COM",E879="")),"Lead",IF(AND(B879='Dropdown Answer Key'!$B$14,OR(F879="Lead",F879="U, May have L",F879="COM",F879="")),"Lead",IF(AND(B879='Dropdown Answer Key'!$B$14,OR(AND(E879="GALV",H879="Y"),AND(E879="GALV",H879="UN"),AND(E879="GALV",H879=""),AND(F879="GALV",H879="Y"),AND(F879="GALV",H879="UN"),AND(F879="GALV",H879=""),AND(F879="GALV",I879="Y"),AND(F879="GALV",I879="UN"),AND(F879="GALV",I879=""))),"GRR",IF(AND(B879='Dropdown Answer Key'!$B$14,OR(E879="Unknown",F879="Unknown")),"Unknown SL","Non Lead")))))))))))</f>
        <v>Non Lead</v>
      </c>
      <c r="T879" s="114" t="str">
        <f>IF(OR(M879="",Q879="",S879="ERROR"),"BLANK",IF((AND(M879='Dropdown Answer Key'!$B$25,OR('Service Line Inventory'!S879="Lead",S879="Unknown SL"))),"Tier 1",IF(AND('Service Line Inventory'!M879='Dropdown Answer Key'!$B$26,OR('Service Line Inventory'!S879="Lead",S879="Unknown SL")),"Tier 2",IF(AND('Service Line Inventory'!M879='Dropdown Answer Key'!$B$27,OR('Service Line Inventory'!S879="Lead",S879="Unknown SL")),"Tier 2",IF('Service Line Inventory'!S879="GRR","Tier 3",IF((AND('Service Line Inventory'!M879='Dropdown Answer Key'!$B$25,'Service Line Inventory'!Q879='Dropdown Answer Key'!$M$25,O879='Dropdown Answer Key'!$G$27,'Service Line Inventory'!P879='Dropdown Answer Key'!$J$27,S879="Non Lead")),"Tier 4",IF((AND('Service Line Inventory'!M879='Dropdown Answer Key'!$B$25,'Service Line Inventory'!Q879='Dropdown Answer Key'!$M$25,O879='Dropdown Answer Key'!$G$27,S879="Non Lead")),"Tier 4",IF((AND('Service Line Inventory'!M879='Dropdown Answer Key'!$B$25,'Service Line Inventory'!Q879='Dropdown Answer Key'!$M$25,'Service Line Inventory'!P879='Dropdown Answer Key'!$J$27,S879="Non Lead")),"Tier 4","Tier 5"))))))))</f>
        <v>BLANK</v>
      </c>
      <c r="U879" s="115" t="str">
        <f t="shared" si="53"/>
        <v>NO</v>
      </c>
      <c r="V879" s="114" t="str">
        <f t="shared" si="54"/>
        <v>NO</v>
      </c>
      <c r="W879" s="114" t="str">
        <f t="shared" si="55"/>
        <v>NO</v>
      </c>
      <c r="X879" s="108"/>
      <c r="Y879" s="97"/>
      <c r="Z879" s="77"/>
    </row>
    <row r="880" spans="1:26" x14ac:dyDescent="0.3">
      <c r="A880" s="47">
        <v>5750</v>
      </c>
      <c r="B880" s="73" t="s">
        <v>76</v>
      </c>
      <c r="C880" s="124" t="s">
        <v>1138</v>
      </c>
      <c r="D880" s="73" t="s">
        <v>73</v>
      </c>
      <c r="E880" s="73" t="s">
        <v>81</v>
      </c>
      <c r="F880" s="73" t="s">
        <v>81</v>
      </c>
      <c r="G880" s="89" t="s">
        <v>986</v>
      </c>
      <c r="H880" s="94" t="s">
        <v>73</v>
      </c>
      <c r="I880" s="82" t="s">
        <v>72</v>
      </c>
      <c r="J880" s="74" t="s">
        <v>989</v>
      </c>
      <c r="K880" s="74" t="s">
        <v>989</v>
      </c>
      <c r="L880" s="93" t="str">
        <f t="shared" si="52"/>
        <v>Non Lead</v>
      </c>
      <c r="M880" s="109"/>
      <c r="N880" s="73"/>
      <c r="O880" s="73"/>
      <c r="P880" s="73"/>
      <c r="Q880" s="72"/>
      <c r="R880" s="73"/>
      <c r="S880" s="98" t="str">
        <f>IF(OR(B880="",$C$3="",$G$3=""),"ERROR",IF(AND(B880='Dropdown Answer Key'!$B$12,OR(E880="Lead",E880="U, May have L",E880="COM",E880="")),"Lead",IF(AND(B880='Dropdown Answer Key'!$B$12,OR(AND(E880="GALV",H880="Y"),AND(E880="GALV",H880="UN"),AND(E880="GALV",H880=""))),"GRR",IF(AND(B880='Dropdown Answer Key'!$B$12,E880="Unknown"),"Unknown SL",IF(AND(B880='Dropdown Answer Key'!$B$13,OR(F880="Lead",F880="U, May have L",F880="COM",F880="")),"Lead",IF(AND(B880='Dropdown Answer Key'!$B$13,OR(AND(F880="GALV",H880="Y"),AND(F880="GALV",H880="UN"),AND(F880="GALV",H880=""))),"GRR",IF(AND(B880='Dropdown Answer Key'!$B$13,F880="Unknown"),"Unknown SL",IF(AND(B880='Dropdown Answer Key'!$B$14,OR(E880="Lead",E880="U, May have L",E880="COM",E880="")),"Lead",IF(AND(B880='Dropdown Answer Key'!$B$14,OR(F880="Lead",F880="U, May have L",F880="COM",F880="")),"Lead",IF(AND(B880='Dropdown Answer Key'!$B$14,OR(AND(E880="GALV",H880="Y"),AND(E880="GALV",H880="UN"),AND(E880="GALV",H880=""),AND(F880="GALV",H880="Y"),AND(F880="GALV",H880="UN"),AND(F880="GALV",H880=""),AND(F880="GALV",I880="Y"),AND(F880="GALV",I880="UN"),AND(F880="GALV",I880=""))),"GRR",IF(AND(B880='Dropdown Answer Key'!$B$14,OR(E880="Unknown",F880="Unknown")),"Unknown SL","Non Lead")))))))))))</f>
        <v>Non Lead</v>
      </c>
      <c r="T880" s="75" t="str">
        <f>IF(OR(M880="",Q880="",S880="ERROR"),"BLANK",IF((AND(M880='Dropdown Answer Key'!$B$25,OR('Service Line Inventory'!S880="Lead",S880="Unknown SL"))),"Tier 1",IF(AND('Service Line Inventory'!M880='Dropdown Answer Key'!$B$26,OR('Service Line Inventory'!S880="Lead",S880="Unknown SL")),"Tier 2",IF(AND('Service Line Inventory'!M880='Dropdown Answer Key'!$B$27,OR('Service Line Inventory'!S880="Lead",S880="Unknown SL")),"Tier 2",IF('Service Line Inventory'!S880="GRR","Tier 3",IF((AND('Service Line Inventory'!M880='Dropdown Answer Key'!$B$25,'Service Line Inventory'!Q880='Dropdown Answer Key'!$M$25,O880='Dropdown Answer Key'!$G$27,'Service Line Inventory'!P880='Dropdown Answer Key'!$J$27,S880="Non Lead")),"Tier 4",IF((AND('Service Line Inventory'!M880='Dropdown Answer Key'!$B$25,'Service Line Inventory'!Q880='Dropdown Answer Key'!$M$25,O880='Dropdown Answer Key'!$G$27,S880="Non Lead")),"Tier 4",IF((AND('Service Line Inventory'!M880='Dropdown Answer Key'!$B$25,'Service Line Inventory'!Q880='Dropdown Answer Key'!$M$25,'Service Line Inventory'!P880='Dropdown Answer Key'!$J$27,S880="Non Lead")),"Tier 4","Tier 5"))))))))</f>
        <v>BLANK</v>
      </c>
      <c r="U880" s="101" t="str">
        <f t="shared" si="53"/>
        <v>NO</v>
      </c>
      <c r="V880" s="75" t="str">
        <f t="shared" si="54"/>
        <v>NO</v>
      </c>
      <c r="W880" s="75" t="str">
        <f t="shared" si="55"/>
        <v>NO</v>
      </c>
      <c r="X880" s="107"/>
      <c r="Y880" s="76"/>
      <c r="Z880" s="77"/>
    </row>
    <row r="881" spans="1:26" x14ac:dyDescent="0.3">
      <c r="A881" s="47">
        <v>5800</v>
      </c>
      <c r="B881" s="73" t="s">
        <v>76</v>
      </c>
      <c r="C881" s="124" t="s">
        <v>1139</v>
      </c>
      <c r="D881" s="73" t="s">
        <v>73</v>
      </c>
      <c r="E881" s="73" t="s">
        <v>81</v>
      </c>
      <c r="F881" s="73" t="s">
        <v>81</v>
      </c>
      <c r="G881" s="89" t="s">
        <v>986</v>
      </c>
      <c r="H881" s="94" t="s">
        <v>73</v>
      </c>
      <c r="I881" s="82" t="s">
        <v>72</v>
      </c>
      <c r="J881" s="74" t="s">
        <v>989</v>
      </c>
      <c r="K881" s="74" t="s">
        <v>989</v>
      </c>
      <c r="L881" s="94" t="str">
        <f t="shared" si="52"/>
        <v>Non Lead</v>
      </c>
      <c r="M881" s="110"/>
      <c r="N881" s="82"/>
      <c r="O881" s="82"/>
      <c r="P881" s="82"/>
      <c r="Q881" s="81"/>
      <c r="R881" s="82"/>
      <c r="S881" s="113" t="str">
        <f>IF(OR(B881="",$C$3="",$G$3=""),"ERROR",IF(AND(B881='Dropdown Answer Key'!$B$12,OR(E881="Lead",E881="U, May have L",E881="COM",E881="")),"Lead",IF(AND(B881='Dropdown Answer Key'!$B$12,OR(AND(E881="GALV",H881="Y"),AND(E881="GALV",H881="UN"),AND(E881="GALV",H881=""))),"GRR",IF(AND(B881='Dropdown Answer Key'!$B$12,E881="Unknown"),"Unknown SL",IF(AND(B881='Dropdown Answer Key'!$B$13,OR(F881="Lead",F881="U, May have L",F881="COM",F881="")),"Lead",IF(AND(B881='Dropdown Answer Key'!$B$13,OR(AND(F881="GALV",H881="Y"),AND(F881="GALV",H881="UN"),AND(F881="GALV",H881=""))),"GRR",IF(AND(B881='Dropdown Answer Key'!$B$13,F881="Unknown"),"Unknown SL",IF(AND(B881='Dropdown Answer Key'!$B$14,OR(E881="Lead",E881="U, May have L",E881="COM",E881="")),"Lead",IF(AND(B881='Dropdown Answer Key'!$B$14,OR(F881="Lead",F881="U, May have L",F881="COM",F881="")),"Lead",IF(AND(B881='Dropdown Answer Key'!$B$14,OR(AND(E881="GALV",H881="Y"),AND(E881="GALV",H881="UN"),AND(E881="GALV",H881=""),AND(F881="GALV",H881="Y"),AND(F881="GALV",H881="UN"),AND(F881="GALV",H881=""),AND(F881="GALV",I881="Y"),AND(F881="GALV",I881="UN"),AND(F881="GALV",I881=""))),"GRR",IF(AND(B881='Dropdown Answer Key'!$B$14,OR(E881="Unknown",F881="Unknown")),"Unknown SL","Non Lead")))))))))))</f>
        <v>Non Lead</v>
      </c>
      <c r="T881" s="114" t="str">
        <f>IF(OR(M881="",Q881="",S881="ERROR"),"BLANK",IF((AND(M881='Dropdown Answer Key'!$B$25,OR('Service Line Inventory'!S881="Lead",S881="Unknown SL"))),"Tier 1",IF(AND('Service Line Inventory'!M881='Dropdown Answer Key'!$B$26,OR('Service Line Inventory'!S881="Lead",S881="Unknown SL")),"Tier 2",IF(AND('Service Line Inventory'!M881='Dropdown Answer Key'!$B$27,OR('Service Line Inventory'!S881="Lead",S881="Unknown SL")),"Tier 2",IF('Service Line Inventory'!S881="GRR","Tier 3",IF((AND('Service Line Inventory'!M881='Dropdown Answer Key'!$B$25,'Service Line Inventory'!Q881='Dropdown Answer Key'!$M$25,O881='Dropdown Answer Key'!$G$27,'Service Line Inventory'!P881='Dropdown Answer Key'!$J$27,S881="Non Lead")),"Tier 4",IF((AND('Service Line Inventory'!M881='Dropdown Answer Key'!$B$25,'Service Line Inventory'!Q881='Dropdown Answer Key'!$M$25,O881='Dropdown Answer Key'!$G$27,S881="Non Lead")),"Tier 4",IF((AND('Service Line Inventory'!M881='Dropdown Answer Key'!$B$25,'Service Line Inventory'!Q881='Dropdown Answer Key'!$M$25,'Service Line Inventory'!P881='Dropdown Answer Key'!$J$27,S881="Non Lead")),"Tier 4","Tier 5"))))))))</f>
        <v>BLANK</v>
      </c>
      <c r="U881" s="115" t="str">
        <f t="shared" si="53"/>
        <v>NO</v>
      </c>
      <c r="V881" s="114" t="str">
        <f t="shared" si="54"/>
        <v>NO</v>
      </c>
      <c r="W881" s="114" t="str">
        <f t="shared" si="55"/>
        <v>NO</v>
      </c>
      <c r="X881" s="108"/>
      <c r="Y881" s="97"/>
      <c r="Z881" s="77"/>
    </row>
    <row r="882" spans="1:26" x14ac:dyDescent="0.3">
      <c r="A882" s="47">
        <v>5900</v>
      </c>
      <c r="B882" s="73" t="s">
        <v>76</v>
      </c>
      <c r="C882" s="124" t="s">
        <v>1140</v>
      </c>
      <c r="D882" s="73" t="s">
        <v>73</v>
      </c>
      <c r="E882" s="73" t="s">
        <v>81</v>
      </c>
      <c r="F882" s="73" t="s">
        <v>81</v>
      </c>
      <c r="G882" s="89" t="s">
        <v>986</v>
      </c>
      <c r="H882" s="94" t="s">
        <v>73</v>
      </c>
      <c r="I882" s="82" t="s">
        <v>72</v>
      </c>
      <c r="J882" s="74" t="s">
        <v>989</v>
      </c>
      <c r="K882" s="74" t="s">
        <v>989</v>
      </c>
      <c r="L882" s="93" t="str">
        <f t="shared" si="52"/>
        <v>Non Lead</v>
      </c>
      <c r="M882" s="109"/>
      <c r="N882" s="73"/>
      <c r="O882" s="73"/>
      <c r="P882" s="73"/>
      <c r="Q882" s="72"/>
      <c r="R882" s="73"/>
      <c r="S882" s="98" t="str">
        <f>IF(OR(B882="",$C$3="",$G$3=""),"ERROR",IF(AND(B882='Dropdown Answer Key'!$B$12,OR(E882="Lead",E882="U, May have L",E882="COM",E882="")),"Lead",IF(AND(B882='Dropdown Answer Key'!$B$12,OR(AND(E882="GALV",H882="Y"),AND(E882="GALV",H882="UN"),AND(E882="GALV",H882=""))),"GRR",IF(AND(B882='Dropdown Answer Key'!$B$12,E882="Unknown"),"Unknown SL",IF(AND(B882='Dropdown Answer Key'!$B$13,OR(F882="Lead",F882="U, May have L",F882="COM",F882="")),"Lead",IF(AND(B882='Dropdown Answer Key'!$B$13,OR(AND(F882="GALV",H882="Y"),AND(F882="GALV",H882="UN"),AND(F882="GALV",H882=""))),"GRR",IF(AND(B882='Dropdown Answer Key'!$B$13,F882="Unknown"),"Unknown SL",IF(AND(B882='Dropdown Answer Key'!$B$14,OR(E882="Lead",E882="U, May have L",E882="COM",E882="")),"Lead",IF(AND(B882='Dropdown Answer Key'!$B$14,OR(F882="Lead",F882="U, May have L",F882="COM",F882="")),"Lead",IF(AND(B882='Dropdown Answer Key'!$B$14,OR(AND(E882="GALV",H882="Y"),AND(E882="GALV",H882="UN"),AND(E882="GALV",H882=""),AND(F882="GALV",H882="Y"),AND(F882="GALV",H882="UN"),AND(F882="GALV",H882=""),AND(F882="GALV",I882="Y"),AND(F882="GALV",I882="UN"),AND(F882="GALV",I882=""))),"GRR",IF(AND(B882='Dropdown Answer Key'!$B$14,OR(E882="Unknown",F882="Unknown")),"Unknown SL","Non Lead")))))))))))</f>
        <v>Non Lead</v>
      </c>
      <c r="T882" s="75" t="str">
        <f>IF(OR(M882="",Q882="",S882="ERROR"),"BLANK",IF((AND(M882='Dropdown Answer Key'!$B$25,OR('Service Line Inventory'!S882="Lead",S882="Unknown SL"))),"Tier 1",IF(AND('Service Line Inventory'!M882='Dropdown Answer Key'!$B$26,OR('Service Line Inventory'!S882="Lead",S882="Unknown SL")),"Tier 2",IF(AND('Service Line Inventory'!M882='Dropdown Answer Key'!$B$27,OR('Service Line Inventory'!S882="Lead",S882="Unknown SL")),"Tier 2",IF('Service Line Inventory'!S882="GRR","Tier 3",IF((AND('Service Line Inventory'!M882='Dropdown Answer Key'!$B$25,'Service Line Inventory'!Q882='Dropdown Answer Key'!$M$25,O882='Dropdown Answer Key'!$G$27,'Service Line Inventory'!P882='Dropdown Answer Key'!$J$27,S882="Non Lead")),"Tier 4",IF((AND('Service Line Inventory'!M882='Dropdown Answer Key'!$B$25,'Service Line Inventory'!Q882='Dropdown Answer Key'!$M$25,O882='Dropdown Answer Key'!$G$27,S882="Non Lead")),"Tier 4",IF((AND('Service Line Inventory'!M882='Dropdown Answer Key'!$B$25,'Service Line Inventory'!Q882='Dropdown Answer Key'!$M$25,'Service Line Inventory'!P882='Dropdown Answer Key'!$J$27,S882="Non Lead")),"Tier 4","Tier 5"))))))))</f>
        <v>BLANK</v>
      </c>
      <c r="U882" s="101" t="str">
        <f t="shared" si="53"/>
        <v>NO</v>
      </c>
      <c r="V882" s="75" t="str">
        <f t="shared" si="54"/>
        <v>NO</v>
      </c>
      <c r="W882" s="75" t="str">
        <f t="shared" si="55"/>
        <v>NO</v>
      </c>
      <c r="X882" s="107"/>
      <c r="Y882" s="76"/>
      <c r="Z882" s="77"/>
    </row>
    <row r="883" spans="1:26" x14ac:dyDescent="0.3">
      <c r="A883" s="47">
        <v>6125</v>
      </c>
      <c r="B883" s="73" t="s">
        <v>76</v>
      </c>
      <c r="C883" s="124" t="s">
        <v>1141</v>
      </c>
      <c r="D883" s="73" t="s">
        <v>73</v>
      </c>
      <c r="E883" s="73" t="s">
        <v>81</v>
      </c>
      <c r="F883" s="73" t="s">
        <v>81</v>
      </c>
      <c r="G883" s="89" t="s">
        <v>986</v>
      </c>
      <c r="H883" s="94" t="s">
        <v>73</v>
      </c>
      <c r="I883" s="82" t="s">
        <v>72</v>
      </c>
      <c r="J883" s="74" t="s">
        <v>989</v>
      </c>
      <c r="K883" s="74" t="s">
        <v>989</v>
      </c>
      <c r="L883" s="94" t="str">
        <f t="shared" si="52"/>
        <v>Non Lead</v>
      </c>
      <c r="M883" s="110"/>
      <c r="N883" s="82"/>
      <c r="O883" s="82"/>
      <c r="P883" s="82"/>
      <c r="Q883" s="81"/>
      <c r="R883" s="82"/>
      <c r="S883" s="113" t="str">
        <f>IF(OR(B883="",$C$3="",$G$3=""),"ERROR",IF(AND(B883='Dropdown Answer Key'!$B$12,OR(E883="Lead",E883="U, May have L",E883="COM",E883="")),"Lead",IF(AND(B883='Dropdown Answer Key'!$B$12,OR(AND(E883="GALV",H883="Y"),AND(E883="GALV",H883="UN"),AND(E883="GALV",H883=""))),"GRR",IF(AND(B883='Dropdown Answer Key'!$B$12,E883="Unknown"),"Unknown SL",IF(AND(B883='Dropdown Answer Key'!$B$13,OR(F883="Lead",F883="U, May have L",F883="COM",F883="")),"Lead",IF(AND(B883='Dropdown Answer Key'!$B$13,OR(AND(F883="GALV",H883="Y"),AND(F883="GALV",H883="UN"),AND(F883="GALV",H883=""))),"GRR",IF(AND(B883='Dropdown Answer Key'!$B$13,F883="Unknown"),"Unknown SL",IF(AND(B883='Dropdown Answer Key'!$B$14,OR(E883="Lead",E883="U, May have L",E883="COM",E883="")),"Lead",IF(AND(B883='Dropdown Answer Key'!$B$14,OR(F883="Lead",F883="U, May have L",F883="COM",F883="")),"Lead",IF(AND(B883='Dropdown Answer Key'!$B$14,OR(AND(E883="GALV",H883="Y"),AND(E883="GALV",H883="UN"),AND(E883="GALV",H883=""),AND(F883="GALV",H883="Y"),AND(F883="GALV",H883="UN"),AND(F883="GALV",H883=""),AND(F883="GALV",I883="Y"),AND(F883="GALV",I883="UN"),AND(F883="GALV",I883=""))),"GRR",IF(AND(B883='Dropdown Answer Key'!$B$14,OR(E883="Unknown",F883="Unknown")),"Unknown SL","Non Lead")))))))))))</f>
        <v>Non Lead</v>
      </c>
      <c r="T883" s="114" t="str">
        <f>IF(OR(M883="",Q883="",S883="ERROR"),"BLANK",IF((AND(M883='Dropdown Answer Key'!$B$25,OR('Service Line Inventory'!S883="Lead",S883="Unknown SL"))),"Tier 1",IF(AND('Service Line Inventory'!M883='Dropdown Answer Key'!$B$26,OR('Service Line Inventory'!S883="Lead",S883="Unknown SL")),"Tier 2",IF(AND('Service Line Inventory'!M883='Dropdown Answer Key'!$B$27,OR('Service Line Inventory'!S883="Lead",S883="Unknown SL")),"Tier 2",IF('Service Line Inventory'!S883="GRR","Tier 3",IF((AND('Service Line Inventory'!M883='Dropdown Answer Key'!$B$25,'Service Line Inventory'!Q883='Dropdown Answer Key'!$M$25,O883='Dropdown Answer Key'!$G$27,'Service Line Inventory'!P883='Dropdown Answer Key'!$J$27,S883="Non Lead")),"Tier 4",IF((AND('Service Line Inventory'!M883='Dropdown Answer Key'!$B$25,'Service Line Inventory'!Q883='Dropdown Answer Key'!$M$25,O883='Dropdown Answer Key'!$G$27,S883="Non Lead")),"Tier 4",IF((AND('Service Line Inventory'!M883='Dropdown Answer Key'!$B$25,'Service Line Inventory'!Q883='Dropdown Answer Key'!$M$25,'Service Line Inventory'!P883='Dropdown Answer Key'!$J$27,S883="Non Lead")),"Tier 4","Tier 5"))))))))</f>
        <v>BLANK</v>
      </c>
      <c r="U883" s="115" t="str">
        <f t="shared" si="53"/>
        <v>NO</v>
      </c>
      <c r="V883" s="114" t="str">
        <f t="shared" si="54"/>
        <v>NO</v>
      </c>
      <c r="W883" s="114" t="str">
        <f t="shared" si="55"/>
        <v>NO</v>
      </c>
      <c r="X883" s="108"/>
      <c r="Y883" s="97"/>
      <c r="Z883" s="77"/>
    </row>
    <row r="884" spans="1:26" x14ac:dyDescent="0.3">
      <c r="A884" s="47">
        <v>6150</v>
      </c>
      <c r="B884" s="73" t="s">
        <v>76</v>
      </c>
      <c r="C884" s="124" t="s">
        <v>1142</v>
      </c>
      <c r="D884" s="73" t="s">
        <v>73</v>
      </c>
      <c r="E884" s="73" t="s">
        <v>81</v>
      </c>
      <c r="F884" s="73" t="s">
        <v>81</v>
      </c>
      <c r="G884" s="89" t="s">
        <v>986</v>
      </c>
      <c r="H884" s="94" t="s">
        <v>73</v>
      </c>
      <c r="I884" s="82" t="s">
        <v>72</v>
      </c>
      <c r="J884" s="74" t="s">
        <v>989</v>
      </c>
      <c r="K884" s="74" t="s">
        <v>989</v>
      </c>
      <c r="L884" s="93" t="str">
        <f t="shared" si="52"/>
        <v>Non Lead</v>
      </c>
      <c r="M884" s="109"/>
      <c r="N884" s="73"/>
      <c r="O884" s="73"/>
      <c r="P884" s="73"/>
      <c r="Q884" s="72"/>
      <c r="R884" s="73"/>
      <c r="S884" s="98" t="str">
        <f>IF(OR(B884="",$C$3="",$G$3=""),"ERROR",IF(AND(B884='Dropdown Answer Key'!$B$12,OR(E884="Lead",E884="U, May have L",E884="COM",E884="")),"Lead",IF(AND(B884='Dropdown Answer Key'!$B$12,OR(AND(E884="GALV",H884="Y"),AND(E884="GALV",H884="UN"),AND(E884="GALV",H884=""))),"GRR",IF(AND(B884='Dropdown Answer Key'!$B$12,E884="Unknown"),"Unknown SL",IF(AND(B884='Dropdown Answer Key'!$B$13,OR(F884="Lead",F884="U, May have L",F884="COM",F884="")),"Lead",IF(AND(B884='Dropdown Answer Key'!$B$13,OR(AND(F884="GALV",H884="Y"),AND(F884="GALV",H884="UN"),AND(F884="GALV",H884=""))),"GRR",IF(AND(B884='Dropdown Answer Key'!$B$13,F884="Unknown"),"Unknown SL",IF(AND(B884='Dropdown Answer Key'!$B$14,OR(E884="Lead",E884="U, May have L",E884="COM",E884="")),"Lead",IF(AND(B884='Dropdown Answer Key'!$B$14,OR(F884="Lead",F884="U, May have L",F884="COM",F884="")),"Lead",IF(AND(B884='Dropdown Answer Key'!$B$14,OR(AND(E884="GALV",H884="Y"),AND(E884="GALV",H884="UN"),AND(E884="GALV",H884=""),AND(F884="GALV",H884="Y"),AND(F884="GALV",H884="UN"),AND(F884="GALV",H884=""),AND(F884="GALV",I884="Y"),AND(F884="GALV",I884="UN"),AND(F884="GALV",I884=""))),"GRR",IF(AND(B884='Dropdown Answer Key'!$B$14,OR(E884="Unknown",F884="Unknown")),"Unknown SL","Non Lead")))))))))))</f>
        <v>Non Lead</v>
      </c>
      <c r="T884" s="75" t="str">
        <f>IF(OR(M884="",Q884="",S884="ERROR"),"BLANK",IF((AND(M884='Dropdown Answer Key'!$B$25,OR('Service Line Inventory'!S884="Lead",S884="Unknown SL"))),"Tier 1",IF(AND('Service Line Inventory'!M884='Dropdown Answer Key'!$B$26,OR('Service Line Inventory'!S884="Lead",S884="Unknown SL")),"Tier 2",IF(AND('Service Line Inventory'!M884='Dropdown Answer Key'!$B$27,OR('Service Line Inventory'!S884="Lead",S884="Unknown SL")),"Tier 2",IF('Service Line Inventory'!S884="GRR","Tier 3",IF((AND('Service Line Inventory'!M884='Dropdown Answer Key'!$B$25,'Service Line Inventory'!Q884='Dropdown Answer Key'!$M$25,O884='Dropdown Answer Key'!$G$27,'Service Line Inventory'!P884='Dropdown Answer Key'!$J$27,S884="Non Lead")),"Tier 4",IF((AND('Service Line Inventory'!M884='Dropdown Answer Key'!$B$25,'Service Line Inventory'!Q884='Dropdown Answer Key'!$M$25,O884='Dropdown Answer Key'!$G$27,S884="Non Lead")),"Tier 4",IF((AND('Service Line Inventory'!M884='Dropdown Answer Key'!$B$25,'Service Line Inventory'!Q884='Dropdown Answer Key'!$M$25,'Service Line Inventory'!P884='Dropdown Answer Key'!$J$27,S884="Non Lead")),"Tier 4","Tier 5"))))))))</f>
        <v>BLANK</v>
      </c>
      <c r="U884" s="101" t="str">
        <f t="shared" si="53"/>
        <v>NO</v>
      </c>
      <c r="V884" s="75" t="str">
        <f t="shared" si="54"/>
        <v>NO</v>
      </c>
      <c r="W884" s="75" t="str">
        <f t="shared" si="55"/>
        <v>NO</v>
      </c>
      <c r="X884" s="107"/>
      <c r="Y884" s="76"/>
      <c r="Z884" s="77"/>
    </row>
    <row r="885" spans="1:26" x14ac:dyDescent="0.3">
      <c r="A885" s="47">
        <v>6200</v>
      </c>
      <c r="B885" s="73" t="s">
        <v>76</v>
      </c>
      <c r="C885" s="124" t="s">
        <v>1143</v>
      </c>
      <c r="D885" s="73" t="s">
        <v>73</v>
      </c>
      <c r="E885" s="73" t="s">
        <v>81</v>
      </c>
      <c r="F885" s="73" t="s">
        <v>81</v>
      </c>
      <c r="G885" s="89" t="s">
        <v>986</v>
      </c>
      <c r="H885" s="94" t="s">
        <v>73</v>
      </c>
      <c r="I885" s="82" t="s">
        <v>72</v>
      </c>
      <c r="J885" s="74" t="s">
        <v>989</v>
      </c>
      <c r="K885" s="74" t="s">
        <v>989</v>
      </c>
      <c r="L885" s="94" t="str">
        <f t="shared" si="52"/>
        <v>Non Lead</v>
      </c>
      <c r="M885" s="110"/>
      <c r="N885" s="82"/>
      <c r="O885" s="82"/>
      <c r="P885" s="82"/>
      <c r="Q885" s="81"/>
      <c r="R885" s="82"/>
      <c r="S885" s="113" t="str">
        <f>IF(OR(B885="",$C$3="",$G$3=""),"ERROR",IF(AND(B885='Dropdown Answer Key'!$B$12,OR(E885="Lead",E885="U, May have L",E885="COM",E885="")),"Lead",IF(AND(B885='Dropdown Answer Key'!$B$12,OR(AND(E885="GALV",H885="Y"),AND(E885="GALV",H885="UN"),AND(E885="GALV",H885=""))),"GRR",IF(AND(B885='Dropdown Answer Key'!$B$12,E885="Unknown"),"Unknown SL",IF(AND(B885='Dropdown Answer Key'!$B$13,OR(F885="Lead",F885="U, May have L",F885="COM",F885="")),"Lead",IF(AND(B885='Dropdown Answer Key'!$B$13,OR(AND(F885="GALV",H885="Y"),AND(F885="GALV",H885="UN"),AND(F885="GALV",H885=""))),"GRR",IF(AND(B885='Dropdown Answer Key'!$B$13,F885="Unknown"),"Unknown SL",IF(AND(B885='Dropdown Answer Key'!$B$14,OR(E885="Lead",E885="U, May have L",E885="COM",E885="")),"Lead",IF(AND(B885='Dropdown Answer Key'!$B$14,OR(F885="Lead",F885="U, May have L",F885="COM",F885="")),"Lead",IF(AND(B885='Dropdown Answer Key'!$B$14,OR(AND(E885="GALV",H885="Y"),AND(E885="GALV",H885="UN"),AND(E885="GALV",H885=""),AND(F885="GALV",H885="Y"),AND(F885="GALV",H885="UN"),AND(F885="GALV",H885=""),AND(F885="GALV",I885="Y"),AND(F885="GALV",I885="UN"),AND(F885="GALV",I885=""))),"GRR",IF(AND(B885='Dropdown Answer Key'!$B$14,OR(E885="Unknown",F885="Unknown")),"Unknown SL","Non Lead")))))))))))</f>
        <v>Non Lead</v>
      </c>
      <c r="T885" s="114" t="str">
        <f>IF(OR(M885="",Q885="",S885="ERROR"),"BLANK",IF((AND(M885='Dropdown Answer Key'!$B$25,OR('Service Line Inventory'!S885="Lead",S885="Unknown SL"))),"Tier 1",IF(AND('Service Line Inventory'!M885='Dropdown Answer Key'!$B$26,OR('Service Line Inventory'!S885="Lead",S885="Unknown SL")),"Tier 2",IF(AND('Service Line Inventory'!M885='Dropdown Answer Key'!$B$27,OR('Service Line Inventory'!S885="Lead",S885="Unknown SL")),"Tier 2",IF('Service Line Inventory'!S885="GRR","Tier 3",IF((AND('Service Line Inventory'!M885='Dropdown Answer Key'!$B$25,'Service Line Inventory'!Q885='Dropdown Answer Key'!$M$25,O885='Dropdown Answer Key'!$G$27,'Service Line Inventory'!P885='Dropdown Answer Key'!$J$27,S885="Non Lead")),"Tier 4",IF((AND('Service Line Inventory'!M885='Dropdown Answer Key'!$B$25,'Service Line Inventory'!Q885='Dropdown Answer Key'!$M$25,O885='Dropdown Answer Key'!$G$27,S885="Non Lead")),"Tier 4",IF((AND('Service Line Inventory'!M885='Dropdown Answer Key'!$B$25,'Service Line Inventory'!Q885='Dropdown Answer Key'!$M$25,'Service Line Inventory'!P885='Dropdown Answer Key'!$J$27,S885="Non Lead")),"Tier 4","Tier 5"))))))))</f>
        <v>BLANK</v>
      </c>
      <c r="U885" s="115" t="str">
        <f t="shared" si="53"/>
        <v>NO</v>
      </c>
      <c r="V885" s="114" t="str">
        <f t="shared" si="54"/>
        <v>NO</v>
      </c>
      <c r="W885" s="114" t="str">
        <f t="shared" si="55"/>
        <v>NO</v>
      </c>
      <c r="X885" s="108"/>
      <c r="Y885" s="97"/>
      <c r="Z885" s="77"/>
    </row>
    <row r="886" spans="1:26" x14ac:dyDescent="0.3">
      <c r="A886" s="47">
        <v>6300</v>
      </c>
      <c r="B886" s="73" t="s">
        <v>76</v>
      </c>
      <c r="C886" s="124" t="s">
        <v>1144</v>
      </c>
      <c r="D886" s="73" t="s">
        <v>73</v>
      </c>
      <c r="E886" s="73" t="s">
        <v>81</v>
      </c>
      <c r="F886" s="73" t="s">
        <v>81</v>
      </c>
      <c r="G886" s="89" t="s">
        <v>986</v>
      </c>
      <c r="H886" s="94" t="s">
        <v>73</v>
      </c>
      <c r="I886" s="82" t="s">
        <v>72</v>
      </c>
      <c r="J886" s="74" t="s">
        <v>989</v>
      </c>
      <c r="K886" s="74" t="s">
        <v>989</v>
      </c>
      <c r="L886" s="93" t="str">
        <f t="shared" si="52"/>
        <v>Non Lead</v>
      </c>
      <c r="M886" s="109"/>
      <c r="N886" s="73"/>
      <c r="O886" s="73"/>
      <c r="P886" s="73"/>
      <c r="Q886" s="72"/>
      <c r="R886" s="73"/>
      <c r="S886" s="98" t="str">
        <f>IF(OR(B886="",$C$3="",$G$3=""),"ERROR",IF(AND(B886='Dropdown Answer Key'!$B$12,OR(E886="Lead",E886="U, May have L",E886="COM",E886="")),"Lead",IF(AND(B886='Dropdown Answer Key'!$B$12,OR(AND(E886="GALV",H886="Y"),AND(E886="GALV",H886="UN"),AND(E886="GALV",H886=""))),"GRR",IF(AND(B886='Dropdown Answer Key'!$B$12,E886="Unknown"),"Unknown SL",IF(AND(B886='Dropdown Answer Key'!$B$13,OR(F886="Lead",F886="U, May have L",F886="COM",F886="")),"Lead",IF(AND(B886='Dropdown Answer Key'!$B$13,OR(AND(F886="GALV",H886="Y"),AND(F886="GALV",H886="UN"),AND(F886="GALV",H886=""))),"GRR",IF(AND(B886='Dropdown Answer Key'!$B$13,F886="Unknown"),"Unknown SL",IF(AND(B886='Dropdown Answer Key'!$B$14,OR(E886="Lead",E886="U, May have L",E886="COM",E886="")),"Lead",IF(AND(B886='Dropdown Answer Key'!$B$14,OR(F886="Lead",F886="U, May have L",F886="COM",F886="")),"Lead",IF(AND(B886='Dropdown Answer Key'!$B$14,OR(AND(E886="GALV",H886="Y"),AND(E886="GALV",H886="UN"),AND(E886="GALV",H886=""),AND(F886="GALV",H886="Y"),AND(F886="GALV",H886="UN"),AND(F886="GALV",H886=""),AND(F886="GALV",I886="Y"),AND(F886="GALV",I886="UN"),AND(F886="GALV",I886=""))),"GRR",IF(AND(B886='Dropdown Answer Key'!$B$14,OR(E886="Unknown",F886="Unknown")),"Unknown SL","Non Lead")))))))))))</f>
        <v>Non Lead</v>
      </c>
      <c r="T886" s="75" t="str">
        <f>IF(OR(M886="",Q886="",S886="ERROR"),"BLANK",IF((AND(M886='Dropdown Answer Key'!$B$25,OR('Service Line Inventory'!S886="Lead",S886="Unknown SL"))),"Tier 1",IF(AND('Service Line Inventory'!M886='Dropdown Answer Key'!$B$26,OR('Service Line Inventory'!S886="Lead",S886="Unknown SL")),"Tier 2",IF(AND('Service Line Inventory'!M886='Dropdown Answer Key'!$B$27,OR('Service Line Inventory'!S886="Lead",S886="Unknown SL")),"Tier 2",IF('Service Line Inventory'!S886="GRR","Tier 3",IF((AND('Service Line Inventory'!M886='Dropdown Answer Key'!$B$25,'Service Line Inventory'!Q886='Dropdown Answer Key'!$M$25,O886='Dropdown Answer Key'!$G$27,'Service Line Inventory'!P886='Dropdown Answer Key'!$J$27,S886="Non Lead")),"Tier 4",IF((AND('Service Line Inventory'!M886='Dropdown Answer Key'!$B$25,'Service Line Inventory'!Q886='Dropdown Answer Key'!$M$25,O886='Dropdown Answer Key'!$G$27,S886="Non Lead")),"Tier 4",IF((AND('Service Line Inventory'!M886='Dropdown Answer Key'!$B$25,'Service Line Inventory'!Q886='Dropdown Answer Key'!$M$25,'Service Line Inventory'!P886='Dropdown Answer Key'!$J$27,S886="Non Lead")),"Tier 4","Tier 5"))))))))</f>
        <v>BLANK</v>
      </c>
      <c r="U886" s="101" t="str">
        <f t="shared" si="53"/>
        <v>NO</v>
      </c>
      <c r="V886" s="75" t="str">
        <f t="shared" si="54"/>
        <v>NO</v>
      </c>
      <c r="W886" s="75" t="str">
        <f t="shared" si="55"/>
        <v>NO</v>
      </c>
      <c r="X886" s="107"/>
      <c r="Y886" s="76"/>
      <c r="Z886" s="77"/>
    </row>
    <row r="887" spans="1:26" x14ac:dyDescent="0.3">
      <c r="A887" s="47">
        <v>6350</v>
      </c>
      <c r="B887" s="73" t="s">
        <v>76</v>
      </c>
      <c r="C887" s="124" t="s">
        <v>1145</v>
      </c>
      <c r="D887" s="73" t="s">
        <v>73</v>
      </c>
      <c r="E887" s="73" t="s">
        <v>81</v>
      </c>
      <c r="F887" s="73" t="s">
        <v>81</v>
      </c>
      <c r="G887" s="89" t="s">
        <v>986</v>
      </c>
      <c r="H887" s="94" t="s">
        <v>73</v>
      </c>
      <c r="I887" s="82" t="s">
        <v>72</v>
      </c>
      <c r="J887" s="74" t="s">
        <v>989</v>
      </c>
      <c r="K887" s="74" t="s">
        <v>989</v>
      </c>
      <c r="L887" s="94" t="str">
        <f t="shared" si="52"/>
        <v>Non Lead</v>
      </c>
      <c r="M887" s="110"/>
      <c r="N887" s="82"/>
      <c r="O887" s="82"/>
      <c r="P887" s="82"/>
      <c r="Q887" s="81"/>
      <c r="R887" s="82"/>
      <c r="S887" s="113" t="str">
        <f>IF(OR(B887="",$C$3="",$G$3=""),"ERROR",IF(AND(B887='Dropdown Answer Key'!$B$12,OR(E887="Lead",E887="U, May have L",E887="COM",E887="")),"Lead",IF(AND(B887='Dropdown Answer Key'!$B$12,OR(AND(E887="GALV",H887="Y"),AND(E887="GALV",H887="UN"),AND(E887="GALV",H887=""))),"GRR",IF(AND(B887='Dropdown Answer Key'!$B$12,E887="Unknown"),"Unknown SL",IF(AND(B887='Dropdown Answer Key'!$B$13,OR(F887="Lead",F887="U, May have L",F887="COM",F887="")),"Lead",IF(AND(B887='Dropdown Answer Key'!$B$13,OR(AND(F887="GALV",H887="Y"),AND(F887="GALV",H887="UN"),AND(F887="GALV",H887=""))),"GRR",IF(AND(B887='Dropdown Answer Key'!$B$13,F887="Unknown"),"Unknown SL",IF(AND(B887='Dropdown Answer Key'!$B$14,OR(E887="Lead",E887="U, May have L",E887="COM",E887="")),"Lead",IF(AND(B887='Dropdown Answer Key'!$B$14,OR(F887="Lead",F887="U, May have L",F887="COM",F887="")),"Lead",IF(AND(B887='Dropdown Answer Key'!$B$14,OR(AND(E887="GALV",H887="Y"),AND(E887="GALV",H887="UN"),AND(E887="GALV",H887=""),AND(F887="GALV",H887="Y"),AND(F887="GALV",H887="UN"),AND(F887="GALV",H887=""),AND(F887="GALV",I887="Y"),AND(F887="GALV",I887="UN"),AND(F887="GALV",I887=""))),"GRR",IF(AND(B887='Dropdown Answer Key'!$B$14,OR(E887="Unknown",F887="Unknown")),"Unknown SL","Non Lead")))))))))))</f>
        <v>Non Lead</v>
      </c>
      <c r="T887" s="114" t="str">
        <f>IF(OR(M887="",Q887="",S887="ERROR"),"BLANK",IF((AND(M887='Dropdown Answer Key'!$B$25,OR('Service Line Inventory'!S887="Lead",S887="Unknown SL"))),"Tier 1",IF(AND('Service Line Inventory'!M887='Dropdown Answer Key'!$B$26,OR('Service Line Inventory'!S887="Lead",S887="Unknown SL")),"Tier 2",IF(AND('Service Line Inventory'!M887='Dropdown Answer Key'!$B$27,OR('Service Line Inventory'!S887="Lead",S887="Unknown SL")),"Tier 2",IF('Service Line Inventory'!S887="GRR","Tier 3",IF((AND('Service Line Inventory'!M887='Dropdown Answer Key'!$B$25,'Service Line Inventory'!Q887='Dropdown Answer Key'!$M$25,O887='Dropdown Answer Key'!$G$27,'Service Line Inventory'!P887='Dropdown Answer Key'!$J$27,S887="Non Lead")),"Tier 4",IF((AND('Service Line Inventory'!M887='Dropdown Answer Key'!$B$25,'Service Line Inventory'!Q887='Dropdown Answer Key'!$M$25,O887='Dropdown Answer Key'!$G$27,S887="Non Lead")),"Tier 4",IF((AND('Service Line Inventory'!M887='Dropdown Answer Key'!$B$25,'Service Line Inventory'!Q887='Dropdown Answer Key'!$M$25,'Service Line Inventory'!P887='Dropdown Answer Key'!$J$27,S887="Non Lead")),"Tier 4","Tier 5"))))))))</f>
        <v>BLANK</v>
      </c>
      <c r="U887" s="115" t="str">
        <f t="shared" si="53"/>
        <v>NO</v>
      </c>
      <c r="V887" s="114" t="str">
        <f t="shared" si="54"/>
        <v>NO</v>
      </c>
      <c r="W887" s="114" t="str">
        <f t="shared" si="55"/>
        <v>NO</v>
      </c>
      <c r="X887" s="108"/>
      <c r="Y887" s="97"/>
      <c r="Z887" s="77"/>
    </row>
    <row r="888" spans="1:26" x14ac:dyDescent="0.3">
      <c r="A888" s="47">
        <v>6400</v>
      </c>
      <c r="B888" s="73" t="s">
        <v>76</v>
      </c>
      <c r="C888" s="124" t="s">
        <v>1146</v>
      </c>
      <c r="D888" s="73" t="s">
        <v>73</v>
      </c>
      <c r="E888" s="73" t="s">
        <v>81</v>
      </c>
      <c r="F888" s="73" t="s">
        <v>81</v>
      </c>
      <c r="G888" s="89" t="s">
        <v>986</v>
      </c>
      <c r="H888" s="94" t="s">
        <v>73</v>
      </c>
      <c r="I888" s="82" t="s">
        <v>72</v>
      </c>
      <c r="J888" s="74" t="s">
        <v>989</v>
      </c>
      <c r="K888" s="74" t="s">
        <v>989</v>
      </c>
      <c r="L888" s="93" t="str">
        <f t="shared" si="52"/>
        <v>Non Lead</v>
      </c>
      <c r="M888" s="109"/>
      <c r="N888" s="73"/>
      <c r="O888" s="73"/>
      <c r="P888" s="73"/>
      <c r="Q888" s="72"/>
      <c r="R888" s="73"/>
      <c r="S888" s="98" t="str">
        <f>IF(OR(B888="",$C$3="",$G$3=""),"ERROR",IF(AND(B888='Dropdown Answer Key'!$B$12,OR(E888="Lead",E888="U, May have L",E888="COM",E888="")),"Lead",IF(AND(B888='Dropdown Answer Key'!$B$12,OR(AND(E888="GALV",H888="Y"),AND(E888="GALV",H888="UN"),AND(E888="GALV",H888=""))),"GRR",IF(AND(B888='Dropdown Answer Key'!$B$12,E888="Unknown"),"Unknown SL",IF(AND(B888='Dropdown Answer Key'!$B$13,OR(F888="Lead",F888="U, May have L",F888="COM",F888="")),"Lead",IF(AND(B888='Dropdown Answer Key'!$B$13,OR(AND(F888="GALV",H888="Y"),AND(F888="GALV",H888="UN"),AND(F888="GALV",H888=""))),"GRR",IF(AND(B888='Dropdown Answer Key'!$B$13,F888="Unknown"),"Unknown SL",IF(AND(B888='Dropdown Answer Key'!$B$14,OR(E888="Lead",E888="U, May have L",E888="COM",E888="")),"Lead",IF(AND(B888='Dropdown Answer Key'!$B$14,OR(F888="Lead",F888="U, May have L",F888="COM",F888="")),"Lead",IF(AND(B888='Dropdown Answer Key'!$B$14,OR(AND(E888="GALV",H888="Y"),AND(E888="GALV",H888="UN"),AND(E888="GALV",H888=""),AND(F888="GALV",H888="Y"),AND(F888="GALV",H888="UN"),AND(F888="GALV",H888=""),AND(F888="GALV",I888="Y"),AND(F888="GALV",I888="UN"),AND(F888="GALV",I888=""))),"GRR",IF(AND(B888='Dropdown Answer Key'!$B$14,OR(E888="Unknown",F888="Unknown")),"Unknown SL","Non Lead")))))))))))</f>
        <v>Non Lead</v>
      </c>
      <c r="T888" s="75" t="str">
        <f>IF(OR(M888="",Q888="",S888="ERROR"),"BLANK",IF((AND(M888='Dropdown Answer Key'!$B$25,OR('Service Line Inventory'!S888="Lead",S888="Unknown SL"))),"Tier 1",IF(AND('Service Line Inventory'!M888='Dropdown Answer Key'!$B$26,OR('Service Line Inventory'!S888="Lead",S888="Unknown SL")),"Tier 2",IF(AND('Service Line Inventory'!M888='Dropdown Answer Key'!$B$27,OR('Service Line Inventory'!S888="Lead",S888="Unknown SL")),"Tier 2",IF('Service Line Inventory'!S888="GRR","Tier 3",IF((AND('Service Line Inventory'!M888='Dropdown Answer Key'!$B$25,'Service Line Inventory'!Q888='Dropdown Answer Key'!$M$25,O888='Dropdown Answer Key'!$G$27,'Service Line Inventory'!P888='Dropdown Answer Key'!$J$27,S888="Non Lead")),"Tier 4",IF((AND('Service Line Inventory'!M888='Dropdown Answer Key'!$B$25,'Service Line Inventory'!Q888='Dropdown Answer Key'!$M$25,O888='Dropdown Answer Key'!$G$27,S888="Non Lead")),"Tier 4",IF((AND('Service Line Inventory'!M888='Dropdown Answer Key'!$B$25,'Service Line Inventory'!Q888='Dropdown Answer Key'!$M$25,'Service Line Inventory'!P888='Dropdown Answer Key'!$J$27,S888="Non Lead")),"Tier 4","Tier 5"))))))))</f>
        <v>BLANK</v>
      </c>
      <c r="U888" s="101" t="str">
        <f t="shared" si="53"/>
        <v>NO</v>
      </c>
      <c r="V888" s="75" t="str">
        <f t="shared" si="54"/>
        <v>NO</v>
      </c>
      <c r="W888" s="75" t="str">
        <f t="shared" si="55"/>
        <v>NO</v>
      </c>
      <c r="X888" s="107"/>
      <c r="Y888" s="76"/>
      <c r="Z888" s="77"/>
    </row>
    <row r="889" spans="1:26" x14ac:dyDescent="0.3">
      <c r="A889" s="47">
        <v>6500</v>
      </c>
      <c r="B889" s="73" t="s">
        <v>76</v>
      </c>
      <c r="C889" s="124" t="s">
        <v>1147</v>
      </c>
      <c r="D889" s="73" t="s">
        <v>73</v>
      </c>
      <c r="E889" s="73" t="s">
        <v>81</v>
      </c>
      <c r="F889" s="73" t="s">
        <v>81</v>
      </c>
      <c r="G889" s="89" t="s">
        <v>986</v>
      </c>
      <c r="H889" s="94" t="s">
        <v>73</v>
      </c>
      <c r="I889" s="82" t="s">
        <v>72</v>
      </c>
      <c r="J889" s="74" t="s">
        <v>989</v>
      </c>
      <c r="K889" s="74" t="s">
        <v>989</v>
      </c>
      <c r="L889" s="94" t="str">
        <f t="shared" si="52"/>
        <v>Non Lead</v>
      </c>
      <c r="M889" s="110"/>
      <c r="N889" s="82"/>
      <c r="O889" s="82"/>
      <c r="P889" s="82"/>
      <c r="Q889" s="81"/>
      <c r="R889" s="82"/>
      <c r="S889" s="113" t="str">
        <f>IF(OR(B889="",$C$3="",$G$3=""),"ERROR",IF(AND(B889='Dropdown Answer Key'!$B$12,OR(E889="Lead",E889="U, May have L",E889="COM",E889="")),"Lead",IF(AND(B889='Dropdown Answer Key'!$B$12,OR(AND(E889="GALV",H889="Y"),AND(E889="GALV",H889="UN"),AND(E889="GALV",H889=""))),"GRR",IF(AND(B889='Dropdown Answer Key'!$B$12,E889="Unknown"),"Unknown SL",IF(AND(B889='Dropdown Answer Key'!$B$13,OR(F889="Lead",F889="U, May have L",F889="COM",F889="")),"Lead",IF(AND(B889='Dropdown Answer Key'!$B$13,OR(AND(F889="GALV",H889="Y"),AND(F889="GALV",H889="UN"),AND(F889="GALV",H889=""))),"GRR",IF(AND(B889='Dropdown Answer Key'!$B$13,F889="Unknown"),"Unknown SL",IF(AND(B889='Dropdown Answer Key'!$B$14,OR(E889="Lead",E889="U, May have L",E889="COM",E889="")),"Lead",IF(AND(B889='Dropdown Answer Key'!$B$14,OR(F889="Lead",F889="U, May have L",F889="COM",F889="")),"Lead",IF(AND(B889='Dropdown Answer Key'!$B$14,OR(AND(E889="GALV",H889="Y"),AND(E889="GALV",H889="UN"),AND(E889="GALV",H889=""),AND(F889="GALV",H889="Y"),AND(F889="GALV",H889="UN"),AND(F889="GALV",H889=""),AND(F889="GALV",I889="Y"),AND(F889="GALV",I889="UN"),AND(F889="GALV",I889=""))),"GRR",IF(AND(B889='Dropdown Answer Key'!$B$14,OR(E889="Unknown",F889="Unknown")),"Unknown SL","Non Lead")))))))))))</f>
        <v>Non Lead</v>
      </c>
      <c r="T889" s="114" t="str">
        <f>IF(OR(M889="",Q889="",S889="ERROR"),"BLANK",IF((AND(M889='Dropdown Answer Key'!$B$25,OR('Service Line Inventory'!S889="Lead",S889="Unknown SL"))),"Tier 1",IF(AND('Service Line Inventory'!M889='Dropdown Answer Key'!$B$26,OR('Service Line Inventory'!S889="Lead",S889="Unknown SL")),"Tier 2",IF(AND('Service Line Inventory'!M889='Dropdown Answer Key'!$B$27,OR('Service Line Inventory'!S889="Lead",S889="Unknown SL")),"Tier 2",IF('Service Line Inventory'!S889="GRR","Tier 3",IF((AND('Service Line Inventory'!M889='Dropdown Answer Key'!$B$25,'Service Line Inventory'!Q889='Dropdown Answer Key'!$M$25,O889='Dropdown Answer Key'!$G$27,'Service Line Inventory'!P889='Dropdown Answer Key'!$J$27,S889="Non Lead")),"Tier 4",IF((AND('Service Line Inventory'!M889='Dropdown Answer Key'!$B$25,'Service Line Inventory'!Q889='Dropdown Answer Key'!$M$25,O889='Dropdown Answer Key'!$G$27,S889="Non Lead")),"Tier 4",IF((AND('Service Line Inventory'!M889='Dropdown Answer Key'!$B$25,'Service Line Inventory'!Q889='Dropdown Answer Key'!$M$25,'Service Line Inventory'!P889='Dropdown Answer Key'!$J$27,S889="Non Lead")),"Tier 4","Tier 5"))))))))</f>
        <v>BLANK</v>
      </c>
      <c r="U889" s="115" t="str">
        <f t="shared" si="53"/>
        <v>NO</v>
      </c>
      <c r="V889" s="114" t="str">
        <f t="shared" si="54"/>
        <v>NO</v>
      </c>
      <c r="W889" s="114" t="str">
        <f t="shared" si="55"/>
        <v>NO</v>
      </c>
      <c r="X889" s="108"/>
      <c r="Y889" s="97"/>
      <c r="Z889" s="77"/>
    </row>
    <row r="890" spans="1:26" x14ac:dyDescent="0.3">
      <c r="A890" s="47">
        <v>6550</v>
      </c>
      <c r="B890" s="73" t="s">
        <v>76</v>
      </c>
      <c r="C890" s="124" t="s">
        <v>1148</v>
      </c>
      <c r="D890" s="73" t="s">
        <v>73</v>
      </c>
      <c r="E890" s="73" t="s">
        <v>81</v>
      </c>
      <c r="F890" s="73" t="s">
        <v>81</v>
      </c>
      <c r="G890" s="89" t="s">
        <v>986</v>
      </c>
      <c r="H890" s="94" t="s">
        <v>73</v>
      </c>
      <c r="I890" s="82" t="s">
        <v>72</v>
      </c>
      <c r="J890" s="74" t="s">
        <v>989</v>
      </c>
      <c r="K890" s="74" t="s">
        <v>989</v>
      </c>
      <c r="L890" s="93" t="str">
        <f t="shared" si="52"/>
        <v>Non Lead</v>
      </c>
      <c r="M890" s="109"/>
      <c r="N890" s="73"/>
      <c r="O890" s="73"/>
      <c r="P890" s="73"/>
      <c r="Q890" s="72"/>
      <c r="R890" s="73"/>
      <c r="S890" s="98" t="str">
        <f>IF(OR(B890="",$C$3="",$G$3=""),"ERROR",IF(AND(B890='Dropdown Answer Key'!$B$12,OR(E890="Lead",E890="U, May have L",E890="COM",E890="")),"Lead",IF(AND(B890='Dropdown Answer Key'!$B$12,OR(AND(E890="GALV",H890="Y"),AND(E890="GALV",H890="UN"),AND(E890="GALV",H890=""))),"GRR",IF(AND(B890='Dropdown Answer Key'!$B$12,E890="Unknown"),"Unknown SL",IF(AND(B890='Dropdown Answer Key'!$B$13,OR(F890="Lead",F890="U, May have L",F890="COM",F890="")),"Lead",IF(AND(B890='Dropdown Answer Key'!$B$13,OR(AND(F890="GALV",H890="Y"),AND(F890="GALV",H890="UN"),AND(F890="GALV",H890=""))),"GRR",IF(AND(B890='Dropdown Answer Key'!$B$13,F890="Unknown"),"Unknown SL",IF(AND(B890='Dropdown Answer Key'!$B$14,OR(E890="Lead",E890="U, May have L",E890="COM",E890="")),"Lead",IF(AND(B890='Dropdown Answer Key'!$B$14,OR(F890="Lead",F890="U, May have L",F890="COM",F890="")),"Lead",IF(AND(B890='Dropdown Answer Key'!$B$14,OR(AND(E890="GALV",H890="Y"),AND(E890="GALV",H890="UN"),AND(E890="GALV",H890=""),AND(F890="GALV",H890="Y"),AND(F890="GALV",H890="UN"),AND(F890="GALV",H890=""),AND(F890="GALV",I890="Y"),AND(F890="GALV",I890="UN"),AND(F890="GALV",I890=""))),"GRR",IF(AND(B890='Dropdown Answer Key'!$B$14,OR(E890="Unknown",F890="Unknown")),"Unknown SL","Non Lead")))))))))))</f>
        <v>Non Lead</v>
      </c>
      <c r="T890" s="75" t="str">
        <f>IF(OR(M890="",Q890="",S890="ERROR"),"BLANK",IF((AND(M890='Dropdown Answer Key'!$B$25,OR('Service Line Inventory'!S890="Lead",S890="Unknown SL"))),"Tier 1",IF(AND('Service Line Inventory'!M890='Dropdown Answer Key'!$B$26,OR('Service Line Inventory'!S890="Lead",S890="Unknown SL")),"Tier 2",IF(AND('Service Line Inventory'!M890='Dropdown Answer Key'!$B$27,OR('Service Line Inventory'!S890="Lead",S890="Unknown SL")),"Tier 2",IF('Service Line Inventory'!S890="GRR","Tier 3",IF((AND('Service Line Inventory'!M890='Dropdown Answer Key'!$B$25,'Service Line Inventory'!Q890='Dropdown Answer Key'!$M$25,O890='Dropdown Answer Key'!$G$27,'Service Line Inventory'!P890='Dropdown Answer Key'!$J$27,S890="Non Lead")),"Tier 4",IF((AND('Service Line Inventory'!M890='Dropdown Answer Key'!$B$25,'Service Line Inventory'!Q890='Dropdown Answer Key'!$M$25,O890='Dropdown Answer Key'!$G$27,S890="Non Lead")),"Tier 4",IF((AND('Service Line Inventory'!M890='Dropdown Answer Key'!$B$25,'Service Line Inventory'!Q890='Dropdown Answer Key'!$M$25,'Service Line Inventory'!P890='Dropdown Answer Key'!$J$27,S890="Non Lead")),"Tier 4","Tier 5"))))))))</f>
        <v>BLANK</v>
      </c>
      <c r="U890" s="101" t="str">
        <f t="shared" si="53"/>
        <v>NO</v>
      </c>
      <c r="V890" s="75" t="str">
        <f t="shared" si="54"/>
        <v>NO</v>
      </c>
      <c r="W890" s="75" t="str">
        <f t="shared" si="55"/>
        <v>NO</v>
      </c>
      <c r="X890" s="107"/>
      <c r="Y890" s="76"/>
      <c r="Z890" s="77"/>
    </row>
    <row r="891" spans="1:26" x14ac:dyDescent="0.3">
      <c r="A891" s="47">
        <v>6600</v>
      </c>
      <c r="B891" s="73" t="s">
        <v>76</v>
      </c>
      <c r="C891" s="124" t="s">
        <v>1149</v>
      </c>
      <c r="D891" s="73" t="s">
        <v>73</v>
      </c>
      <c r="E891" s="73" t="s">
        <v>81</v>
      </c>
      <c r="F891" s="73" t="s">
        <v>81</v>
      </c>
      <c r="G891" s="89" t="s">
        <v>986</v>
      </c>
      <c r="H891" s="94" t="s">
        <v>73</v>
      </c>
      <c r="I891" s="82" t="s">
        <v>72</v>
      </c>
      <c r="J891" s="74" t="s">
        <v>989</v>
      </c>
      <c r="K891" s="74" t="s">
        <v>989</v>
      </c>
      <c r="L891" s="94" t="str">
        <f t="shared" si="52"/>
        <v>Non Lead</v>
      </c>
      <c r="M891" s="110"/>
      <c r="N891" s="82"/>
      <c r="O891" s="82"/>
      <c r="P891" s="82"/>
      <c r="Q891" s="81"/>
      <c r="R891" s="82"/>
      <c r="S891" s="113" t="str">
        <f>IF(OR(B891="",$C$3="",$G$3=""),"ERROR",IF(AND(B891='Dropdown Answer Key'!$B$12,OR(E891="Lead",E891="U, May have L",E891="COM",E891="")),"Lead",IF(AND(B891='Dropdown Answer Key'!$B$12,OR(AND(E891="GALV",H891="Y"),AND(E891="GALV",H891="UN"),AND(E891="GALV",H891=""))),"GRR",IF(AND(B891='Dropdown Answer Key'!$B$12,E891="Unknown"),"Unknown SL",IF(AND(B891='Dropdown Answer Key'!$B$13,OR(F891="Lead",F891="U, May have L",F891="COM",F891="")),"Lead",IF(AND(B891='Dropdown Answer Key'!$B$13,OR(AND(F891="GALV",H891="Y"),AND(F891="GALV",H891="UN"),AND(F891="GALV",H891=""))),"GRR",IF(AND(B891='Dropdown Answer Key'!$B$13,F891="Unknown"),"Unknown SL",IF(AND(B891='Dropdown Answer Key'!$B$14,OR(E891="Lead",E891="U, May have L",E891="COM",E891="")),"Lead",IF(AND(B891='Dropdown Answer Key'!$B$14,OR(F891="Lead",F891="U, May have L",F891="COM",F891="")),"Lead",IF(AND(B891='Dropdown Answer Key'!$B$14,OR(AND(E891="GALV",H891="Y"),AND(E891="GALV",H891="UN"),AND(E891="GALV",H891=""),AND(F891="GALV",H891="Y"),AND(F891="GALV",H891="UN"),AND(F891="GALV",H891=""),AND(F891="GALV",I891="Y"),AND(F891="GALV",I891="UN"),AND(F891="GALV",I891=""))),"GRR",IF(AND(B891='Dropdown Answer Key'!$B$14,OR(E891="Unknown",F891="Unknown")),"Unknown SL","Non Lead")))))))))))</f>
        <v>Non Lead</v>
      </c>
      <c r="T891" s="114" t="str">
        <f>IF(OR(M891="",Q891="",S891="ERROR"),"BLANK",IF((AND(M891='Dropdown Answer Key'!$B$25,OR('Service Line Inventory'!S891="Lead",S891="Unknown SL"))),"Tier 1",IF(AND('Service Line Inventory'!M891='Dropdown Answer Key'!$B$26,OR('Service Line Inventory'!S891="Lead",S891="Unknown SL")),"Tier 2",IF(AND('Service Line Inventory'!M891='Dropdown Answer Key'!$B$27,OR('Service Line Inventory'!S891="Lead",S891="Unknown SL")),"Tier 2",IF('Service Line Inventory'!S891="GRR","Tier 3",IF((AND('Service Line Inventory'!M891='Dropdown Answer Key'!$B$25,'Service Line Inventory'!Q891='Dropdown Answer Key'!$M$25,O891='Dropdown Answer Key'!$G$27,'Service Line Inventory'!P891='Dropdown Answer Key'!$J$27,S891="Non Lead")),"Tier 4",IF((AND('Service Line Inventory'!M891='Dropdown Answer Key'!$B$25,'Service Line Inventory'!Q891='Dropdown Answer Key'!$M$25,O891='Dropdown Answer Key'!$G$27,S891="Non Lead")),"Tier 4",IF((AND('Service Line Inventory'!M891='Dropdown Answer Key'!$B$25,'Service Line Inventory'!Q891='Dropdown Answer Key'!$M$25,'Service Line Inventory'!P891='Dropdown Answer Key'!$J$27,S891="Non Lead")),"Tier 4","Tier 5"))))))))</f>
        <v>BLANK</v>
      </c>
      <c r="U891" s="115" t="str">
        <f t="shared" si="53"/>
        <v>NO</v>
      </c>
      <c r="V891" s="114" t="str">
        <f t="shared" si="54"/>
        <v>NO</v>
      </c>
      <c r="W891" s="114" t="str">
        <f t="shared" si="55"/>
        <v>NO</v>
      </c>
      <c r="X891" s="108"/>
      <c r="Y891" s="97"/>
      <c r="Z891" s="77"/>
    </row>
    <row r="892" spans="1:26" x14ac:dyDescent="0.3">
      <c r="A892" s="47">
        <v>6700</v>
      </c>
      <c r="B892" s="73" t="s">
        <v>76</v>
      </c>
      <c r="C892" s="124" t="s">
        <v>1150</v>
      </c>
      <c r="D892" s="73" t="s">
        <v>73</v>
      </c>
      <c r="E892" s="73" t="s">
        <v>81</v>
      </c>
      <c r="F892" s="73" t="s">
        <v>81</v>
      </c>
      <c r="G892" s="89" t="s">
        <v>986</v>
      </c>
      <c r="H892" s="94" t="s">
        <v>73</v>
      </c>
      <c r="I892" s="82" t="s">
        <v>72</v>
      </c>
      <c r="J892" s="74" t="s">
        <v>989</v>
      </c>
      <c r="K892" s="74" t="s">
        <v>989</v>
      </c>
      <c r="L892" s="93" t="str">
        <f t="shared" si="52"/>
        <v>Non Lead</v>
      </c>
      <c r="M892" s="109"/>
      <c r="N892" s="73"/>
      <c r="O892" s="73"/>
      <c r="P892" s="73"/>
      <c r="Q892" s="72"/>
      <c r="R892" s="73"/>
      <c r="S892" s="98" t="str">
        <f>IF(OR(B892="",$C$3="",$G$3=""),"ERROR",IF(AND(B892='Dropdown Answer Key'!$B$12,OR(E892="Lead",E892="U, May have L",E892="COM",E892="")),"Lead",IF(AND(B892='Dropdown Answer Key'!$B$12,OR(AND(E892="GALV",H892="Y"),AND(E892="GALV",H892="UN"),AND(E892="GALV",H892=""))),"GRR",IF(AND(B892='Dropdown Answer Key'!$B$12,E892="Unknown"),"Unknown SL",IF(AND(B892='Dropdown Answer Key'!$B$13,OR(F892="Lead",F892="U, May have L",F892="COM",F892="")),"Lead",IF(AND(B892='Dropdown Answer Key'!$B$13,OR(AND(F892="GALV",H892="Y"),AND(F892="GALV",H892="UN"),AND(F892="GALV",H892=""))),"GRR",IF(AND(B892='Dropdown Answer Key'!$B$13,F892="Unknown"),"Unknown SL",IF(AND(B892='Dropdown Answer Key'!$B$14,OR(E892="Lead",E892="U, May have L",E892="COM",E892="")),"Lead",IF(AND(B892='Dropdown Answer Key'!$B$14,OR(F892="Lead",F892="U, May have L",F892="COM",F892="")),"Lead",IF(AND(B892='Dropdown Answer Key'!$B$14,OR(AND(E892="GALV",H892="Y"),AND(E892="GALV",H892="UN"),AND(E892="GALV",H892=""),AND(F892="GALV",H892="Y"),AND(F892="GALV",H892="UN"),AND(F892="GALV",H892=""),AND(F892="GALV",I892="Y"),AND(F892="GALV",I892="UN"),AND(F892="GALV",I892=""))),"GRR",IF(AND(B892='Dropdown Answer Key'!$B$14,OR(E892="Unknown",F892="Unknown")),"Unknown SL","Non Lead")))))))))))</f>
        <v>Non Lead</v>
      </c>
      <c r="T892" s="75" t="str">
        <f>IF(OR(M892="",Q892="",S892="ERROR"),"BLANK",IF((AND(M892='Dropdown Answer Key'!$B$25,OR('Service Line Inventory'!S892="Lead",S892="Unknown SL"))),"Tier 1",IF(AND('Service Line Inventory'!M892='Dropdown Answer Key'!$B$26,OR('Service Line Inventory'!S892="Lead",S892="Unknown SL")),"Tier 2",IF(AND('Service Line Inventory'!M892='Dropdown Answer Key'!$B$27,OR('Service Line Inventory'!S892="Lead",S892="Unknown SL")),"Tier 2",IF('Service Line Inventory'!S892="GRR","Tier 3",IF((AND('Service Line Inventory'!M892='Dropdown Answer Key'!$B$25,'Service Line Inventory'!Q892='Dropdown Answer Key'!$M$25,O892='Dropdown Answer Key'!$G$27,'Service Line Inventory'!P892='Dropdown Answer Key'!$J$27,S892="Non Lead")),"Tier 4",IF((AND('Service Line Inventory'!M892='Dropdown Answer Key'!$B$25,'Service Line Inventory'!Q892='Dropdown Answer Key'!$M$25,O892='Dropdown Answer Key'!$G$27,S892="Non Lead")),"Tier 4",IF((AND('Service Line Inventory'!M892='Dropdown Answer Key'!$B$25,'Service Line Inventory'!Q892='Dropdown Answer Key'!$M$25,'Service Line Inventory'!P892='Dropdown Answer Key'!$J$27,S892="Non Lead")),"Tier 4","Tier 5"))))))))</f>
        <v>BLANK</v>
      </c>
      <c r="U892" s="101" t="str">
        <f t="shared" si="53"/>
        <v>NO</v>
      </c>
      <c r="V892" s="75" t="str">
        <f t="shared" si="54"/>
        <v>NO</v>
      </c>
      <c r="W892" s="75" t="str">
        <f t="shared" si="55"/>
        <v>NO</v>
      </c>
      <c r="X892" s="107"/>
      <c r="Y892" s="76"/>
      <c r="Z892" s="77"/>
    </row>
    <row r="893" spans="1:26" x14ac:dyDescent="0.3">
      <c r="A893" s="47">
        <v>6750</v>
      </c>
      <c r="B893" s="73" t="s">
        <v>76</v>
      </c>
      <c r="C893" s="124" t="s">
        <v>1151</v>
      </c>
      <c r="D893" s="73" t="s">
        <v>73</v>
      </c>
      <c r="E893" s="73" t="s">
        <v>81</v>
      </c>
      <c r="F893" s="73" t="s">
        <v>81</v>
      </c>
      <c r="G893" s="89" t="s">
        <v>986</v>
      </c>
      <c r="H893" s="94" t="s">
        <v>73</v>
      </c>
      <c r="I893" s="82" t="s">
        <v>72</v>
      </c>
      <c r="J893" s="74" t="s">
        <v>989</v>
      </c>
      <c r="K893" s="74" t="s">
        <v>989</v>
      </c>
      <c r="L893" s="94" t="str">
        <f t="shared" si="52"/>
        <v>Non Lead</v>
      </c>
      <c r="M893" s="110"/>
      <c r="N893" s="82"/>
      <c r="O893" s="82"/>
      <c r="P893" s="82"/>
      <c r="Q893" s="81"/>
      <c r="R893" s="82"/>
      <c r="S893" s="113" t="str">
        <f>IF(OR(B893="",$C$3="",$G$3=""),"ERROR",IF(AND(B893='Dropdown Answer Key'!$B$12,OR(E893="Lead",E893="U, May have L",E893="COM",E893="")),"Lead",IF(AND(B893='Dropdown Answer Key'!$B$12,OR(AND(E893="GALV",H893="Y"),AND(E893="GALV",H893="UN"),AND(E893="GALV",H893=""))),"GRR",IF(AND(B893='Dropdown Answer Key'!$B$12,E893="Unknown"),"Unknown SL",IF(AND(B893='Dropdown Answer Key'!$B$13,OR(F893="Lead",F893="U, May have L",F893="COM",F893="")),"Lead",IF(AND(B893='Dropdown Answer Key'!$B$13,OR(AND(F893="GALV",H893="Y"),AND(F893="GALV",H893="UN"),AND(F893="GALV",H893=""))),"GRR",IF(AND(B893='Dropdown Answer Key'!$B$13,F893="Unknown"),"Unknown SL",IF(AND(B893='Dropdown Answer Key'!$B$14,OR(E893="Lead",E893="U, May have L",E893="COM",E893="")),"Lead",IF(AND(B893='Dropdown Answer Key'!$B$14,OR(F893="Lead",F893="U, May have L",F893="COM",F893="")),"Lead",IF(AND(B893='Dropdown Answer Key'!$B$14,OR(AND(E893="GALV",H893="Y"),AND(E893="GALV",H893="UN"),AND(E893="GALV",H893=""),AND(F893="GALV",H893="Y"),AND(F893="GALV",H893="UN"),AND(F893="GALV",H893=""),AND(F893="GALV",I893="Y"),AND(F893="GALV",I893="UN"),AND(F893="GALV",I893=""))),"GRR",IF(AND(B893='Dropdown Answer Key'!$B$14,OR(E893="Unknown",F893="Unknown")),"Unknown SL","Non Lead")))))))))))</f>
        <v>Non Lead</v>
      </c>
      <c r="T893" s="114" t="str">
        <f>IF(OR(M893="",Q893="",S893="ERROR"),"BLANK",IF((AND(M893='Dropdown Answer Key'!$B$25,OR('Service Line Inventory'!S893="Lead",S893="Unknown SL"))),"Tier 1",IF(AND('Service Line Inventory'!M893='Dropdown Answer Key'!$B$26,OR('Service Line Inventory'!S893="Lead",S893="Unknown SL")),"Tier 2",IF(AND('Service Line Inventory'!M893='Dropdown Answer Key'!$B$27,OR('Service Line Inventory'!S893="Lead",S893="Unknown SL")),"Tier 2",IF('Service Line Inventory'!S893="GRR","Tier 3",IF((AND('Service Line Inventory'!M893='Dropdown Answer Key'!$B$25,'Service Line Inventory'!Q893='Dropdown Answer Key'!$M$25,O893='Dropdown Answer Key'!$G$27,'Service Line Inventory'!P893='Dropdown Answer Key'!$J$27,S893="Non Lead")),"Tier 4",IF((AND('Service Line Inventory'!M893='Dropdown Answer Key'!$B$25,'Service Line Inventory'!Q893='Dropdown Answer Key'!$M$25,O893='Dropdown Answer Key'!$G$27,S893="Non Lead")),"Tier 4",IF((AND('Service Line Inventory'!M893='Dropdown Answer Key'!$B$25,'Service Line Inventory'!Q893='Dropdown Answer Key'!$M$25,'Service Line Inventory'!P893='Dropdown Answer Key'!$J$27,S893="Non Lead")),"Tier 4","Tier 5"))))))))</f>
        <v>BLANK</v>
      </c>
      <c r="U893" s="115" t="str">
        <f t="shared" si="53"/>
        <v>NO</v>
      </c>
      <c r="V893" s="114" t="str">
        <f t="shared" si="54"/>
        <v>NO</v>
      </c>
      <c r="W893" s="114" t="str">
        <f t="shared" si="55"/>
        <v>NO</v>
      </c>
      <c r="X893" s="108"/>
      <c r="Y893" s="97"/>
      <c r="Z893" s="77"/>
    </row>
    <row r="894" spans="1:26" x14ac:dyDescent="0.3">
      <c r="A894" s="47">
        <v>6800</v>
      </c>
      <c r="B894" s="73" t="s">
        <v>76</v>
      </c>
      <c r="C894" s="124" t="s">
        <v>1152</v>
      </c>
      <c r="D894" s="73" t="s">
        <v>73</v>
      </c>
      <c r="E894" s="73" t="s">
        <v>81</v>
      </c>
      <c r="F894" s="73" t="s">
        <v>81</v>
      </c>
      <c r="G894" s="89" t="s">
        <v>986</v>
      </c>
      <c r="H894" s="94" t="s">
        <v>73</v>
      </c>
      <c r="I894" s="82" t="s">
        <v>72</v>
      </c>
      <c r="J894" s="74" t="s">
        <v>989</v>
      </c>
      <c r="K894" s="74" t="s">
        <v>989</v>
      </c>
      <c r="L894" s="93" t="str">
        <f t="shared" si="52"/>
        <v>Non Lead</v>
      </c>
      <c r="M894" s="109"/>
      <c r="N894" s="73"/>
      <c r="O894" s="73"/>
      <c r="P894" s="73"/>
      <c r="Q894" s="72"/>
      <c r="R894" s="73"/>
      <c r="S894" s="98" t="str">
        <f>IF(OR(B894="",$C$3="",$G$3=""),"ERROR",IF(AND(B894='Dropdown Answer Key'!$B$12,OR(E894="Lead",E894="U, May have L",E894="COM",E894="")),"Lead",IF(AND(B894='Dropdown Answer Key'!$B$12,OR(AND(E894="GALV",H894="Y"),AND(E894="GALV",H894="UN"),AND(E894="GALV",H894=""))),"GRR",IF(AND(B894='Dropdown Answer Key'!$B$12,E894="Unknown"),"Unknown SL",IF(AND(B894='Dropdown Answer Key'!$B$13,OR(F894="Lead",F894="U, May have L",F894="COM",F894="")),"Lead",IF(AND(B894='Dropdown Answer Key'!$B$13,OR(AND(F894="GALV",H894="Y"),AND(F894="GALV",H894="UN"),AND(F894="GALV",H894=""))),"GRR",IF(AND(B894='Dropdown Answer Key'!$B$13,F894="Unknown"),"Unknown SL",IF(AND(B894='Dropdown Answer Key'!$B$14,OR(E894="Lead",E894="U, May have L",E894="COM",E894="")),"Lead",IF(AND(B894='Dropdown Answer Key'!$B$14,OR(F894="Lead",F894="U, May have L",F894="COM",F894="")),"Lead",IF(AND(B894='Dropdown Answer Key'!$B$14,OR(AND(E894="GALV",H894="Y"),AND(E894="GALV",H894="UN"),AND(E894="GALV",H894=""),AND(F894="GALV",H894="Y"),AND(F894="GALV",H894="UN"),AND(F894="GALV",H894=""),AND(F894="GALV",I894="Y"),AND(F894="GALV",I894="UN"),AND(F894="GALV",I894=""))),"GRR",IF(AND(B894='Dropdown Answer Key'!$B$14,OR(E894="Unknown",F894="Unknown")),"Unknown SL","Non Lead")))))))))))</f>
        <v>Non Lead</v>
      </c>
      <c r="T894" s="75" t="str">
        <f>IF(OR(M894="",Q894="",S894="ERROR"),"BLANK",IF((AND(M894='Dropdown Answer Key'!$B$25,OR('Service Line Inventory'!S894="Lead",S894="Unknown SL"))),"Tier 1",IF(AND('Service Line Inventory'!M894='Dropdown Answer Key'!$B$26,OR('Service Line Inventory'!S894="Lead",S894="Unknown SL")),"Tier 2",IF(AND('Service Line Inventory'!M894='Dropdown Answer Key'!$B$27,OR('Service Line Inventory'!S894="Lead",S894="Unknown SL")),"Tier 2",IF('Service Line Inventory'!S894="GRR","Tier 3",IF((AND('Service Line Inventory'!M894='Dropdown Answer Key'!$B$25,'Service Line Inventory'!Q894='Dropdown Answer Key'!$M$25,O894='Dropdown Answer Key'!$G$27,'Service Line Inventory'!P894='Dropdown Answer Key'!$J$27,S894="Non Lead")),"Tier 4",IF((AND('Service Line Inventory'!M894='Dropdown Answer Key'!$B$25,'Service Line Inventory'!Q894='Dropdown Answer Key'!$M$25,O894='Dropdown Answer Key'!$G$27,S894="Non Lead")),"Tier 4",IF((AND('Service Line Inventory'!M894='Dropdown Answer Key'!$B$25,'Service Line Inventory'!Q894='Dropdown Answer Key'!$M$25,'Service Line Inventory'!P894='Dropdown Answer Key'!$J$27,S894="Non Lead")),"Tier 4","Tier 5"))))))))</f>
        <v>BLANK</v>
      </c>
      <c r="U894" s="101" t="str">
        <f t="shared" si="53"/>
        <v>NO</v>
      </c>
      <c r="V894" s="75" t="str">
        <f t="shared" si="54"/>
        <v>NO</v>
      </c>
      <c r="W894" s="75" t="str">
        <f t="shared" si="55"/>
        <v>NO</v>
      </c>
      <c r="X894" s="107"/>
      <c r="Y894" s="76"/>
      <c r="Z894" s="77"/>
    </row>
    <row r="895" spans="1:26" x14ac:dyDescent="0.3">
      <c r="A895" s="47">
        <v>6825</v>
      </c>
      <c r="B895" s="73" t="s">
        <v>76</v>
      </c>
      <c r="C895" s="124" t="s">
        <v>1153</v>
      </c>
      <c r="D895" s="73" t="s">
        <v>73</v>
      </c>
      <c r="E895" s="73" t="s">
        <v>81</v>
      </c>
      <c r="F895" s="73" t="s">
        <v>81</v>
      </c>
      <c r="G895" s="89" t="s">
        <v>986</v>
      </c>
      <c r="H895" s="94" t="s">
        <v>73</v>
      </c>
      <c r="I895" s="82" t="s">
        <v>72</v>
      </c>
      <c r="J895" s="74" t="s">
        <v>989</v>
      </c>
      <c r="K895" s="74" t="s">
        <v>989</v>
      </c>
      <c r="L895" s="94" t="str">
        <f t="shared" si="52"/>
        <v>Non Lead</v>
      </c>
      <c r="M895" s="110"/>
      <c r="N895" s="82"/>
      <c r="O895" s="82"/>
      <c r="P895" s="82"/>
      <c r="Q895" s="81"/>
      <c r="R895" s="82"/>
      <c r="S895" s="113" t="str">
        <f>IF(OR(B895="",$C$3="",$G$3=""),"ERROR",IF(AND(B895='Dropdown Answer Key'!$B$12,OR(E895="Lead",E895="U, May have L",E895="COM",E895="")),"Lead",IF(AND(B895='Dropdown Answer Key'!$B$12,OR(AND(E895="GALV",H895="Y"),AND(E895="GALV",H895="UN"),AND(E895="GALV",H895=""))),"GRR",IF(AND(B895='Dropdown Answer Key'!$B$12,E895="Unknown"),"Unknown SL",IF(AND(B895='Dropdown Answer Key'!$B$13,OR(F895="Lead",F895="U, May have L",F895="COM",F895="")),"Lead",IF(AND(B895='Dropdown Answer Key'!$B$13,OR(AND(F895="GALV",H895="Y"),AND(F895="GALV",H895="UN"),AND(F895="GALV",H895=""))),"GRR",IF(AND(B895='Dropdown Answer Key'!$B$13,F895="Unknown"),"Unknown SL",IF(AND(B895='Dropdown Answer Key'!$B$14,OR(E895="Lead",E895="U, May have L",E895="COM",E895="")),"Lead",IF(AND(B895='Dropdown Answer Key'!$B$14,OR(F895="Lead",F895="U, May have L",F895="COM",F895="")),"Lead",IF(AND(B895='Dropdown Answer Key'!$B$14,OR(AND(E895="GALV",H895="Y"),AND(E895="GALV",H895="UN"),AND(E895="GALV",H895=""),AND(F895="GALV",H895="Y"),AND(F895="GALV",H895="UN"),AND(F895="GALV",H895=""),AND(F895="GALV",I895="Y"),AND(F895="GALV",I895="UN"),AND(F895="GALV",I895=""))),"GRR",IF(AND(B895='Dropdown Answer Key'!$B$14,OR(E895="Unknown",F895="Unknown")),"Unknown SL","Non Lead")))))))))))</f>
        <v>Non Lead</v>
      </c>
      <c r="T895" s="114" t="str">
        <f>IF(OR(M895="",Q895="",S895="ERROR"),"BLANK",IF((AND(M895='Dropdown Answer Key'!$B$25,OR('Service Line Inventory'!S895="Lead",S895="Unknown SL"))),"Tier 1",IF(AND('Service Line Inventory'!M895='Dropdown Answer Key'!$B$26,OR('Service Line Inventory'!S895="Lead",S895="Unknown SL")),"Tier 2",IF(AND('Service Line Inventory'!M895='Dropdown Answer Key'!$B$27,OR('Service Line Inventory'!S895="Lead",S895="Unknown SL")),"Tier 2",IF('Service Line Inventory'!S895="GRR","Tier 3",IF((AND('Service Line Inventory'!M895='Dropdown Answer Key'!$B$25,'Service Line Inventory'!Q895='Dropdown Answer Key'!$M$25,O895='Dropdown Answer Key'!$G$27,'Service Line Inventory'!P895='Dropdown Answer Key'!$J$27,S895="Non Lead")),"Tier 4",IF((AND('Service Line Inventory'!M895='Dropdown Answer Key'!$B$25,'Service Line Inventory'!Q895='Dropdown Answer Key'!$M$25,O895='Dropdown Answer Key'!$G$27,S895="Non Lead")),"Tier 4",IF((AND('Service Line Inventory'!M895='Dropdown Answer Key'!$B$25,'Service Line Inventory'!Q895='Dropdown Answer Key'!$M$25,'Service Line Inventory'!P895='Dropdown Answer Key'!$J$27,S895="Non Lead")),"Tier 4","Tier 5"))))))))</f>
        <v>BLANK</v>
      </c>
      <c r="U895" s="115" t="str">
        <f t="shared" si="53"/>
        <v>NO</v>
      </c>
      <c r="V895" s="114" t="str">
        <f t="shared" si="54"/>
        <v>NO</v>
      </c>
      <c r="W895" s="114" t="str">
        <f t="shared" si="55"/>
        <v>NO</v>
      </c>
      <c r="X895" s="108"/>
      <c r="Y895" s="97"/>
      <c r="Z895" s="77"/>
    </row>
    <row r="896" spans="1:26" x14ac:dyDescent="0.3">
      <c r="A896" s="47">
        <v>6840</v>
      </c>
      <c r="B896" s="73" t="s">
        <v>76</v>
      </c>
      <c r="C896" s="124" t="s">
        <v>1154</v>
      </c>
      <c r="D896" s="73" t="s">
        <v>73</v>
      </c>
      <c r="E896" s="73" t="s">
        <v>81</v>
      </c>
      <c r="F896" s="73" t="s">
        <v>81</v>
      </c>
      <c r="G896" s="89" t="s">
        <v>986</v>
      </c>
      <c r="H896" s="94" t="s">
        <v>73</v>
      </c>
      <c r="I896" s="82" t="s">
        <v>72</v>
      </c>
      <c r="J896" s="74" t="s">
        <v>989</v>
      </c>
      <c r="K896" s="74" t="s">
        <v>989</v>
      </c>
      <c r="L896" s="93" t="str">
        <f t="shared" si="52"/>
        <v>Non Lead</v>
      </c>
      <c r="M896" s="109"/>
      <c r="N896" s="73"/>
      <c r="O896" s="73"/>
      <c r="P896" s="73"/>
      <c r="Q896" s="72"/>
      <c r="R896" s="73"/>
      <c r="S896" s="98" t="str">
        <f>IF(OR(B896="",$C$3="",$G$3=""),"ERROR",IF(AND(B896='Dropdown Answer Key'!$B$12,OR(E896="Lead",E896="U, May have L",E896="COM",E896="")),"Lead",IF(AND(B896='Dropdown Answer Key'!$B$12,OR(AND(E896="GALV",H896="Y"),AND(E896="GALV",H896="UN"),AND(E896="GALV",H896=""))),"GRR",IF(AND(B896='Dropdown Answer Key'!$B$12,E896="Unknown"),"Unknown SL",IF(AND(B896='Dropdown Answer Key'!$B$13,OR(F896="Lead",F896="U, May have L",F896="COM",F896="")),"Lead",IF(AND(B896='Dropdown Answer Key'!$B$13,OR(AND(F896="GALV",H896="Y"),AND(F896="GALV",H896="UN"),AND(F896="GALV",H896=""))),"GRR",IF(AND(B896='Dropdown Answer Key'!$B$13,F896="Unknown"),"Unknown SL",IF(AND(B896='Dropdown Answer Key'!$B$14,OR(E896="Lead",E896="U, May have L",E896="COM",E896="")),"Lead",IF(AND(B896='Dropdown Answer Key'!$B$14,OR(F896="Lead",F896="U, May have L",F896="COM",F896="")),"Lead",IF(AND(B896='Dropdown Answer Key'!$B$14,OR(AND(E896="GALV",H896="Y"),AND(E896="GALV",H896="UN"),AND(E896="GALV",H896=""),AND(F896="GALV",H896="Y"),AND(F896="GALV",H896="UN"),AND(F896="GALV",H896=""),AND(F896="GALV",I896="Y"),AND(F896="GALV",I896="UN"),AND(F896="GALV",I896=""))),"GRR",IF(AND(B896='Dropdown Answer Key'!$B$14,OR(E896="Unknown",F896="Unknown")),"Unknown SL","Non Lead")))))))))))</f>
        <v>Non Lead</v>
      </c>
      <c r="T896" s="75" t="str">
        <f>IF(OR(M896="",Q896="",S896="ERROR"),"BLANK",IF((AND(M896='Dropdown Answer Key'!$B$25,OR('Service Line Inventory'!S896="Lead",S896="Unknown SL"))),"Tier 1",IF(AND('Service Line Inventory'!M896='Dropdown Answer Key'!$B$26,OR('Service Line Inventory'!S896="Lead",S896="Unknown SL")),"Tier 2",IF(AND('Service Line Inventory'!M896='Dropdown Answer Key'!$B$27,OR('Service Line Inventory'!S896="Lead",S896="Unknown SL")),"Tier 2",IF('Service Line Inventory'!S896="GRR","Tier 3",IF((AND('Service Line Inventory'!M896='Dropdown Answer Key'!$B$25,'Service Line Inventory'!Q896='Dropdown Answer Key'!$M$25,O896='Dropdown Answer Key'!$G$27,'Service Line Inventory'!P896='Dropdown Answer Key'!$J$27,S896="Non Lead")),"Tier 4",IF((AND('Service Line Inventory'!M896='Dropdown Answer Key'!$B$25,'Service Line Inventory'!Q896='Dropdown Answer Key'!$M$25,O896='Dropdown Answer Key'!$G$27,S896="Non Lead")),"Tier 4",IF((AND('Service Line Inventory'!M896='Dropdown Answer Key'!$B$25,'Service Line Inventory'!Q896='Dropdown Answer Key'!$M$25,'Service Line Inventory'!P896='Dropdown Answer Key'!$J$27,S896="Non Lead")),"Tier 4","Tier 5"))))))))</f>
        <v>BLANK</v>
      </c>
      <c r="U896" s="101" t="str">
        <f t="shared" si="53"/>
        <v>NO</v>
      </c>
      <c r="V896" s="75" t="str">
        <f t="shared" si="54"/>
        <v>NO</v>
      </c>
      <c r="W896" s="75" t="str">
        <f t="shared" si="55"/>
        <v>NO</v>
      </c>
      <c r="X896" s="107"/>
      <c r="Y896" s="76"/>
      <c r="Z896" s="77"/>
    </row>
    <row r="897" spans="1:26" x14ac:dyDescent="0.3">
      <c r="A897" s="47">
        <v>6850</v>
      </c>
      <c r="B897" s="73" t="s">
        <v>76</v>
      </c>
      <c r="C897" s="124" t="s">
        <v>1155</v>
      </c>
      <c r="D897" s="73" t="s">
        <v>73</v>
      </c>
      <c r="E897" s="73" t="s">
        <v>81</v>
      </c>
      <c r="F897" s="73" t="s">
        <v>81</v>
      </c>
      <c r="G897" s="89" t="s">
        <v>986</v>
      </c>
      <c r="H897" s="94" t="s">
        <v>73</v>
      </c>
      <c r="I897" s="82" t="s">
        <v>72</v>
      </c>
      <c r="J897" s="74" t="s">
        <v>989</v>
      </c>
      <c r="K897" s="74" t="s">
        <v>989</v>
      </c>
      <c r="L897" s="94" t="str">
        <f t="shared" si="52"/>
        <v>Non Lead</v>
      </c>
      <c r="M897" s="110"/>
      <c r="N897" s="82"/>
      <c r="O897" s="82"/>
      <c r="P897" s="82"/>
      <c r="Q897" s="81"/>
      <c r="R897" s="82"/>
      <c r="S897" s="113" t="str">
        <f>IF(OR(B897="",$C$3="",$G$3=""),"ERROR",IF(AND(B897='Dropdown Answer Key'!$B$12,OR(E897="Lead",E897="U, May have L",E897="COM",E897="")),"Lead",IF(AND(B897='Dropdown Answer Key'!$B$12,OR(AND(E897="GALV",H897="Y"),AND(E897="GALV",H897="UN"),AND(E897="GALV",H897=""))),"GRR",IF(AND(B897='Dropdown Answer Key'!$B$12,E897="Unknown"),"Unknown SL",IF(AND(B897='Dropdown Answer Key'!$B$13,OR(F897="Lead",F897="U, May have L",F897="COM",F897="")),"Lead",IF(AND(B897='Dropdown Answer Key'!$B$13,OR(AND(F897="GALV",H897="Y"),AND(F897="GALV",H897="UN"),AND(F897="GALV",H897=""))),"GRR",IF(AND(B897='Dropdown Answer Key'!$B$13,F897="Unknown"),"Unknown SL",IF(AND(B897='Dropdown Answer Key'!$B$14,OR(E897="Lead",E897="U, May have L",E897="COM",E897="")),"Lead",IF(AND(B897='Dropdown Answer Key'!$B$14,OR(F897="Lead",F897="U, May have L",F897="COM",F897="")),"Lead",IF(AND(B897='Dropdown Answer Key'!$B$14,OR(AND(E897="GALV",H897="Y"),AND(E897="GALV",H897="UN"),AND(E897="GALV",H897=""),AND(F897="GALV",H897="Y"),AND(F897="GALV",H897="UN"),AND(F897="GALV",H897=""),AND(F897="GALV",I897="Y"),AND(F897="GALV",I897="UN"),AND(F897="GALV",I897=""))),"GRR",IF(AND(B897='Dropdown Answer Key'!$B$14,OR(E897="Unknown",F897="Unknown")),"Unknown SL","Non Lead")))))))))))</f>
        <v>Non Lead</v>
      </c>
      <c r="T897" s="114" t="str">
        <f>IF(OR(M897="",Q897="",S897="ERROR"),"BLANK",IF((AND(M897='Dropdown Answer Key'!$B$25,OR('Service Line Inventory'!S897="Lead",S897="Unknown SL"))),"Tier 1",IF(AND('Service Line Inventory'!M897='Dropdown Answer Key'!$B$26,OR('Service Line Inventory'!S897="Lead",S897="Unknown SL")),"Tier 2",IF(AND('Service Line Inventory'!M897='Dropdown Answer Key'!$B$27,OR('Service Line Inventory'!S897="Lead",S897="Unknown SL")),"Tier 2",IF('Service Line Inventory'!S897="GRR","Tier 3",IF((AND('Service Line Inventory'!M897='Dropdown Answer Key'!$B$25,'Service Line Inventory'!Q897='Dropdown Answer Key'!$M$25,O897='Dropdown Answer Key'!$G$27,'Service Line Inventory'!P897='Dropdown Answer Key'!$J$27,S897="Non Lead")),"Tier 4",IF((AND('Service Line Inventory'!M897='Dropdown Answer Key'!$B$25,'Service Line Inventory'!Q897='Dropdown Answer Key'!$M$25,O897='Dropdown Answer Key'!$G$27,S897="Non Lead")),"Tier 4",IF((AND('Service Line Inventory'!M897='Dropdown Answer Key'!$B$25,'Service Line Inventory'!Q897='Dropdown Answer Key'!$M$25,'Service Line Inventory'!P897='Dropdown Answer Key'!$J$27,S897="Non Lead")),"Tier 4","Tier 5"))))))))</f>
        <v>BLANK</v>
      </c>
      <c r="U897" s="115" t="str">
        <f t="shared" si="53"/>
        <v>NO</v>
      </c>
      <c r="V897" s="114" t="str">
        <f t="shared" si="54"/>
        <v>NO</v>
      </c>
      <c r="W897" s="114" t="str">
        <f t="shared" si="55"/>
        <v>NO</v>
      </c>
      <c r="X897" s="108"/>
      <c r="Y897" s="97"/>
      <c r="Z897" s="77"/>
    </row>
    <row r="898" spans="1:26" x14ac:dyDescent="0.3">
      <c r="A898" s="47">
        <v>6855</v>
      </c>
      <c r="B898" s="73" t="s">
        <v>76</v>
      </c>
      <c r="C898" s="124" t="s">
        <v>1156</v>
      </c>
      <c r="D898" s="73" t="s">
        <v>73</v>
      </c>
      <c r="E898" s="73" t="s">
        <v>81</v>
      </c>
      <c r="F898" s="73" t="s">
        <v>81</v>
      </c>
      <c r="G898" s="89" t="s">
        <v>986</v>
      </c>
      <c r="H898" s="94" t="s">
        <v>73</v>
      </c>
      <c r="I898" s="82" t="s">
        <v>72</v>
      </c>
      <c r="J898" s="74" t="s">
        <v>989</v>
      </c>
      <c r="K898" s="74" t="s">
        <v>989</v>
      </c>
      <c r="L898" s="93" t="str">
        <f t="shared" ref="L898:L960" si="56">S898</f>
        <v>Non Lead</v>
      </c>
      <c r="M898" s="109"/>
      <c r="N898" s="73"/>
      <c r="O898" s="73"/>
      <c r="P898" s="73"/>
      <c r="Q898" s="72"/>
      <c r="R898" s="73"/>
      <c r="S898" s="98" t="str">
        <f>IF(OR(B898="",$C$3="",$G$3=""),"ERROR",IF(AND(B898='Dropdown Answer Key'!$B$12,OR(E898="Lead",E898="U, May have L",E898="COM",E898="")),"Lead",IF(AND(B898='Dropdown Answer Key'!$B$12,OR(AND(E898="GALV",H898="Y"),AND(E898="GALV",H898="UN"),AND(E898="GALV",H898=""))),"GRR",IF(AND(B898='Dropdown Answer Key'!$B$12,E898="Unknown"),"Unknown SL",IF(AND(B898='Dropdown Answer Key'!$B$13,OR(F898="Lead",F898="U, May have L",F898="COM",F898="")),"Lead",IF(AND(B898='Dropdown Answer Key'!$B$13,OR(AND(F898="GALV",H898="Y"),AND(F898="GALV",H898="UN"),AND(F898="GALV",H898=""))),"GRR",IF(AND(B898='Dropdown Answer Key'!$B$13,F898="Unknown"),"Unknown SL",IF(AND(B898='Dropdown Answer Key'!$B$14,OR(E898="Lead",E898="U, May have L",E898="COM",E898="")),"Lead",IF(AND(B898='Dropdown Answer Key'!$B$14,OR(F898="Lead",F898="U, May have L",F898="COM",F898="")),"Lead",IF(AND(B898='Dropdown Answer Key'!$B$14,OR(AND(E898="GALV",H898="Y"),AND(E898="GALV",H898="UN"),AND(E898="GALV",H898=""),AND(F898="GALV",H898="Y"),AND(F898="GALV",H898="UN"),AND(F898="GALV",H898=""),AND(F898="GALV",I898="Y"),AND(F898="GALV",I898="UN"),AND(F898="GALV",I898=""))),"GRR",IF(AND(B898='Dropdown Answer Key'!$B$14,OR(E898="Unknown",F898="Unknown")),"Unknown SL","Non Lead")))))))))))</f>
        <v>Non Lead</v>
      </c>
      <c r="T898" s="75" t="str">
        <f>IF(OR(M898="",Q898="",S898="ERROR"),"BLANK",IF((AND(M898='Dropdown Answer Key'!$B$25,OR('Service Line Inventory'!S898="Lead",S898="Unknown SL"))),"Tier 1",IF(AND('Service Line Inventory'!M898='Dropdown Answer Key'!$B$26,OR('Service Line Inventory'!S898="Lead",S898="Unknown SL")),"Tier 2",IF(AND('Service Line Inventory'!M898='Dropdown Answer Key'!$B$27,OR('Service Line Inventory'!S898="Lead",S898="Unknown SL")),"Tier 2",IF('Service Line Inventory'!S898="GRR","Tier 3",IF((AND('Service Line Inventory'!M898='Dropdown Answer Key'!$B$25,'Service Line Inventory'!Q898='Dropdown Answer Key'!$M$25,O898='Dropdown Answer Key'!$G$27,'Service Line Inventory'!P898='Dropdown Answer Key'!$J$27,S898="Non Lead")),"Tier 4",IF((AND('Service Line Inventory'!M898='Dropdown Answer Key'!$B$25,'Service Line Inventory'!Q898='Dropdown Answer Key'!$M$25,O898='Dropdown Answer Key'!$G$27,S898="Non Lead")),"Tier 4",IF((AND('Service Line Inventory'!M898='Dropdown Answer Key'!$B$25,'Service Line Inventory'!Q898='Dropdown Answer Key'!$M$25,'Service Line Inventory'!P898='Dropdown Answer Key'!$J$27,S898="Non Lead")),"Tier 4","Tier 5"))))))))</f>
        <v>BLANK</v>
      </c>
      <c r="U898" s="101" t="str">
        <f t="shared" si="53"/>
        <v>NO</v>
      </c>
      <c r="V898" s="75" t="str">
        <f t="shared" si="54"/>
        <v>NO</v>
      </c>
      <c r="W898" s="75" t="str">
        <f t="shared" si="55"/>
        <v>NO</v>
      </c>
      <c r="X898" s="107"/>
      <c r="Y898" s="76"/>
      <c r="Z898" s="77"/>
    </row>
    <row r="899" spans="1:26" x14ac:dyDescent="0.3">
      <c r="A899" s="47">
        <v>6900</v>
      </c>
      <c r="B899" s="73" t="s">
        <v>76</v>
      </c>
      <c r="C899" s="124" t="s">
        <v>1157</v>
      </c>
      <c r="D899" s="73" t="s">
        <v>73</v>
      </c>
      <c r="E899" s="73" t="s">
        <v>81</v>
      </c>
      <c r="F899" s="73" t="s">
        <v>81</v>
      </c>
      <c r="G899" s="89" t="s">
        <v>986</v>
      </c>
      <c r="H899" s="94" t="s">
        <v>73</v>
      </c>
      <c r="I899" s="82" t="s">
        <v>72</v>
      </c>
      <c r="J899" s="74" t="s">
        <v>989</v>
      </c>
      <c r="K899" s="74" t="s">
        <v>989</v>
      </c>
      <c r="L899" s="94" t="str">
        <f t="shared" si="56"/>
        <v>Non Lead</v>
      </c>
      <c r="M899" s="110"/>
      <c r="N899" s="82"/>
      <c r="O899" s="82"/>
      <c r="P899" s="82"/>
      <c r="Q899" s="81"/>
      <c r="R899" s="82"/>
      <c r="S899" s="113" t="str">
        <f>IF(OR(B899="",$C$3="",$G$3=""),"ERROR",IF(AND(B899='Dropdown Answer Key'!$B$12,OR(E899="Lead",E899="U, May have L",E899="COM",E899="")),"Lead",IF(AND(B899='Dropdown Answer Key'!$B$12,OR(AND(E899="GALV",H899="Y"),AND(E899="GALV",H899="UN"),AND(E899="GALV",H899=""))),"GRR",IF(AND(B899='Dropdown Answer Key'!$B$12,E899="Unknown"),"Unknown SL",IF(AND(B899='Dropdown Answer Key'!$B$13,OR(F899="Lead",F899="U, May have L",F899="COM",F899="")),"Lead",IF(AND(B899='Dropdown Answer Key'!$B$13,OR(AND(F899="GALV",H899="Y"),AND(F899="GALV",H899="UN"),AND(F899="GALV",H899=""))),"GRR",IF(AND(B899='Dropdown Answer Key'!$B$13,F899="Unknown"),"Unknown SL",IF(AND(B899='Dropdown Answer Key'!$B$14,OR(E899="Lead",E899="U, May have L",E899="COM",E899="")),"Lead",IF(AND(B899='Dropdown Answer Key'!$B$14,OR(F899="Lead",F899="U, May have L",F899="COM",F899="")),"Lead",IF(AND(B899='Dropdown Answer Key'!$B$14,OR(AND(E899="GALV",H899="Y"),AND(E899="GALV",H899="UN"),AND(E899="GALV",H899=""),AND(F899="GALV",H899="Y"),AND(F899="GALV",H899="UN"),AND(F899="GALV",H899=""),AND(F899="GALV",I899="Y"),AND(F899="GALV",I899="UN"),AND(F899="GALV",I899=""))),"GRR",IF(AND(B899='Dropdown Answer Key'!$B$14,OR(E899="Unknown",F899="Unknown")),"Unknown SL","Non Lead")))))))))))</f>
        <v>Non Lead</v>
      </c>
      <c r="T899" s="114" t="str">
        <f>IF(OR(M899="",Q899="",S899="ERROR"),"BLANK",IF((AND(M899='Dropdown Answer Key'!$B$25,OR('Service Line Inventory'!S899="Lead",S899="Unknown SL"))),"Tier 1",IF(AND('Service Line Inventory'!M899='Dropdown Answer Key'!$B$26,OR('Service Line Inventory'!S899="Lead",S899="Unknown SL")),"Tier 2",IF(AND('Service Line Inventory'!M899='Dropdown Answer Key'!$B$27,OR('Service Line Inventory'!S899="Lead",S899="Unknown SL")),"Tier 2",IF('Service Line Inventory'!S899="GRR","Tier 3",IF((AND('Service Line Inventory'!M899='Dropdown Answer Key'!$B$25,'Service Line Inventory'!Q899='Dropdown Answer Key'!$M$25,O899='Dropdown Answer Key'!$G$27,'Service Line Inventory'!P899='Dropdown Answer Key'!$J$27,S899="Non Lead")),"Tier 4",IF((AND('Service Line Inventory'!M899='Dropdown Answer Key'!$B$25,'Service Line Inventory'!Q899='Dropdown Answer Key'!$M$25,O899='Dropdown Answer Key'!$G$27,S899="Non Lead")),"Tier 4",IF((AND('Service Line Inventory'!M899='Dropdown Answer Key'!$B$25,'Service Line Inventory'!Q899='Dropdown Answer Key'!$M$25,'Service Line Inventory'!P899='Dropdown Answer Key'!$J$27,S899="Non Lead")),"Tier 4","Tier 5"))))))))</f>
        <v>BLANK</v>
      </c>
      <c r="U899" s="115" t="str">
        <f t="shared" ref="U899:U961" si="57">IF(OR(S899="LEAD",S899="GRR",S899="Unknown SL"),"YES",IF(S899="ERROR","ERROR","NO"))</f>
        <v>NO</v>
      </c>
      <c r="V899" s="114" t="str">
        <f t="shared" ref="V899:V961" si="58">IF((OR(S899="LEAD",S899="GRR",S899="Unknown SL")),"YES",IF(S899="ERROR","ERROR","NO"))</f>
        <v>NO</v>
      </c>
      <c r="W899" s="114" t="str">
        <f t="shared" ref="W899:W961" si="59">IF(V899="YES","YES","NO")</f>
        <v>NO</v>
      </c>
      <c r="X899" s="108"/>
      <c r="Y899" s="97"/>
      <c r="Z899" s="77"/>
    </row>
    <row r="900" spans="1:26" x14ac:dyDescent="0.3">
      <c r="A900" s="47">
        <v>7000</v>
      </c>
      <c r="B900" s="73" t="s">
        <v>76</v>
      </c>
      <c r="C900" s="124" t="s">
        <v>1158</v>
      </c>
      <c r="D900" s="73" t="s">
        <v>73</v>
      </c>
      <c r="E900" s="73" t="s">
        <v>81</v>
      </c>
      <c r="F900" s="73" t="s">
        <v>81</v>
      </c>
      <c r="G900" s="89" t="s">
        <v>986</v>
      </c>
      <c r="H900" s="94" t="s">
        <v>73</v>
      </c>
      <c r="I900" s="82" t="s">
        <v>72</v>
      </c>
      <c r="J900" s="74" t="s">
        <v>989</v>
      </c>
      <c r="K900" s="74" t="s">
        <v>989</v>
      </c>
      <c r="L900" s="93" t="str">
        <f t="shared" si="56"/>
        <v>Non Lead</v>
      </c>
      <c r="M900" s="109"/>
      <c r="N900" s="73"/>
      <c r="O900" s="73"/>
      <c r="P900" s="73"/>
      <c r="Q900" s="72"/>
      <c r="R900" s="73"/>
      <c r="S900" s="98" t="str">
        <f>IF(OR(B900="",$C$3="",$G$3=""),"ERROR",IF(AND(B900='Dropdown Answer Key'!$B$12,OR(E900="Lead",E900="U, May have L",E900="COM",E900="")),"Lead",IF(AND(B900='Dropdown Answer Key'!$B$12,OR(AND(E900="GALV",H900="Y"),AND(E900="GALV",H900="UN"),AND(E900="GALV",H900=""))),"GRR",IF(AND(B900='Dropdown Answer Key'!$B$12,E900="Unknown"),"Unknown SL",IF(AND(B900='Dropdown Answer Key'!$B$13,OR(F900="Lead",F900="U, May have L",F900="COM",F900="")),"Lead",IF(AND(B900='Dropdown Answer Key'!$B$13,OR(AND(F900="GALV",H900="Y"),AND(F900="GALV",H900="UN"),AND(F900="GALV",H900=""))),"GRR",IF(AND(B900='Dropdown Answer Key'!$B$13,F900="Unknown"),"Unknown SL",IF(AND(B900='Dropdown Answer Key'!$B$14,OR(E900="Lead",E900="U, May have L",E900="COM",E900="")),"Lead",IF(AND(B900='Dropdown Answer Key'!$B$14,OR(F900="Lead",F900="U, May have L",F900="COM",F900="")),"Lead",IF(AND(B900='Dropdown Answer Key'!$B$14,OR(AND(E900="GALV",H900="Y"),AND(E900="GALV",H900="UN"),AND(E900="GALV",H900=""),AND(F900="GALV",H900="Y"),AND(F900="GALV",H900="UN"),AND(F900="GALV",H900=""),AND(F900="GALV",I900="Y"),AND(F900="GALV",I900="UN"),AND(F900="GALV",I900=""))),"GRR",IF(AND(B900='Dropdown Answer Key'!$B$14,OR(E900="Unknown",F900="Unknown")),"Unknown SL","Non Lead")))))))))))</f>
        <v>Non Lead</v>
      </c>
      <c r="T900" s="75" t="str">
        <f>IF(OR(M900="",Q900="",S900="ERROR"),"BLANK",IF((AND(M900='Dropdown Answer Key'!$B$25,OR('Service Line Inventory'!S900="Lead",S900="Unknown SL"))),"Tier 1",IF(AND('Service Line Inventory'!M900='Dropdown Answer Key'!$B$26,OR('Service Line Inventory'!S900="Lead",S900="Unknown SL")),"Tier 2",IF(AND('Service Line Inventory'!M900='Dropdown Answer Key'!$B$27,OR('Service Line Inventory'!S900="Lead",S900="Unknown SL")),"Tier 2",IF('Service Line Inventory'!S900="GRR","Tier 3",IF((AND('Service Line Inventory'!M900='Dropdown Answer Key'!$B$25,'Service Line Inventory'!Q900='Dropdown Answer Key'!$M$25,O900='Dropdown Answer Key'!$G$27,'Service Line Inventory'!P900='Dropdown Answer Key'!$J$27,S900="Non Lead")),"Tier 4",IF((AND('Service Line Inventory'!M900='Dropdown Answer Key'!$B$25,'Service Line Inventory'!Q900='Dropdown Answer Key'!$M$25,O900='Dropdown Answer Key'!$G$27,S900="Non Lead")),"Tier 4",IF((AND('Service Line Inventory'!M900='Dropdown Answer Key'!$B$25,'Service Line Inventory'!Q900='Dropdown Answer Key'!$M$25,'Service Line Inventory'!P900='Dropdown Answer Key'!$J$27,S900="Non Lead")),"Tier 4","Tier 5"))))))))</f>
        <v>BLANK</v>
      </c>
      <c r="U900" s="101" t="str">
        <f t="shared" si="57"/>
        <v>NO</v>
      </c>
      <c r="V900" s="75" t="str">
        <f t="shared" si="58"/>
        <v>NO</v>
      </c>
      <c r="W900" s="75" t="str">
        <f t="shared" si="59"/>
        <v>NO</v>
      </c>
      <c r="X900" s="107"/>
      <c r="Y900" s="76"/>
      <c r="Z900" s="77"/>
    </row>
    <row r="901" spans="1:26" x14ac:dyDescent="0.3">
      <c r="A901" s="47">
        <v>7050</v>
      </c>
      <c r="B901" s="73" t="s">
        <v>76</v>
      </c>
      <c r="C901" s="124" t="s">
        <v>1159</v>
      </c>
      <c r="D901" s="73" t="s">
        <v>73</v>
      </c>
      <c r="E901" s="73" t="s">
        <v>81</v>
      </c>
      <c r="F901" s="73" t="s">
        <v>81</v>
      </c>
      <c r="G901" s="89" t="s">
        <v>986</v>
      </c>
      <c r="H901" s="94" t="s">
        <v>73</v>
      </c>
      <c r="I901" s="82" t="s">
        <v>72</v>
      </c>
      <c r="J901" s="74" t="s">
        <v>989</v>
      </c>
      <c r="K901" s="74" t="s">
        <v>989</v>
      </c>
      <c r="L901" s="94" t="str">
        <f t="shared" si="56"/>
        <v>Non Lead</v>
      </c>
      <c r="M901" s="110"/>
      <c r="N901" s="82"/>
      <c r="O901" s="82"/>
      <c r="P901" s="82"/>
      <c r="Q901" s="81"/>
      <c r="R901" s="82"/>
      <c r="S901" s="113" t="str">
        <f>IF(OR(B901="",$C$3="",$G$3=""),"ERROR",IF(AND(B901='Dropdown Answer Key'!$B$12,OR(E901="Lead",E901="U, May have L",E901="COM",E901="")),"Lead",IF(AND(B901='Dropdown Answer Key'!$B$12,OR(AND(E901="GALV",H901="Y"),AND(E901="GALV",H901="UN"),AND(E901="GALV",H901=""))),"GRR",IF(AND(B901='Dropdown Answer Key'!$B$12,E901="Unknown"),"Unknown SL",IF(AND(B901='Dropdown Answer Key'!$B$13,OR(F901="Lead",F901="U, May have L",F901="COM",F901="")),"Lead",IF(AND(B901='Dropdown Answer Key'!$B$13,OR(AND(F901="GALV",H901="Y"),AND(F901="GALV",H901="UN"),AND(F901="GALV",H901=""))),"GRR",IF(AND(B901='Dropdown Answer Key'!$B$13,F901="Unknown"),"Unknown SL",IF(AND(B901='Dropdown Answer Key'!$B$14,OR(E901="Lead",E901="U, May have L",E901="COM",E901="")),"Lead",IF(AND(B901='Dropdown Answer Key'!$B$14,OR(F901="Lead",F901="U, May have L",F901="COM",F901="")),"Lead",IF(AND(B901='Dropdown Answer Key'!$B$14,OR(AND(E901="GALV",H901="Y"),AND(E901="GALV",H901="UN"),AND(E901="GALV",H901=""),AND(F901="GALV",H901="Y"),AND(F901="GALV",H901="UN"),AND(F901="GALV",H901=""),AND(F901="GALV",I901="Y"),AND(F901="GALV",I901="UN"),AND(F901="GALV",I901=""))),"GRR",IF(AND(B901='Dropdown Answer Key'!$B$14,OR(E901="Unknown",F901="Unknown")),"Unknown SL","Non Lead")))))))))))</f>
        <v>Non Lead</v>
      </c>
      <c r="T901" s="114" t="str">
        <f>IF(OR(M901="",Q901="",S901="ERROR"),"BLANK",IF((AND(M901='Dropdown Answer Key'!$B$25,OR('Service Line Inventory'!S901="Lead",S901="Unknown SL"))),"Tier 1",IF(AND('Service Line Inventory'!M901='Dropdown Answer Key'!$B$26,OR('Service Line Inventory'!S901="Lead",S901="Unknown SL")),"Tier 2",IF(AND('Service Line Inventory'!M901='Dropdown Answer Key'!$B$27,OR('Service Line Inventory'!S901="Lead",S901="Unknown SL")),"Tier 2",IF('Service Line Inventory'!S901="GRR","Tier 3",IF((AND('Service Line Inventory'!M901='Dropdown Answer Key'!$B$25,'Service Line Inventory'!Q901='Dropdown Answer Key'!$M$25,O901='Dropdown Answer Key'!$G$27,'Service Line Inventory'!P901='Dropdown Answer Key'!$J$27,S901="Non Lead")),"Tier 4",IF((AND('Service Line Inventory'!M901='Dropdown Answer Key'!$B$25,'Service Line Inventory'!Q901='Dropdown Answer Key'!$M$25,O901='Dropdown Answer Key'!$G$27,S901="Non Lead")),"Tier 4",IF((AND('Service Line Inventory'!M901='Dropdown Answer Key'!$B$25,'Service Line Inventory'!Q901='Dropdown Answer Key'!$M$25,'Service Line Inventory'!P901='Dropdown Answer Key'!$J$27,S901="Non Lead")),"Tier 4","Tier 5"))))))))</f>
        <v>BLANK</v>
      </c>
      <c r="U901" s="115" t="str">
        <f t="shared" si="57"/>
        <v>NO</v>
      </c>
      <c r="V901" s="114" t="str">
        <f t="shared" si="58"/>
        <v>NO</v>
      </c>
      <c r="W901" s="114" t="str">
        <f t="shared" si="59"/>
        <v>NO</v>
      </c>
      <c r="X901" s="108"/>
      <c r="Y901" s="97"/>
      <c r="Z901" s="77"/>
    </row>
    <row r="902" spans="1:26" x14ac:dyDescent="0.3">
      <c r="A902" s="47">
        <v>7050</v>
      </c>
      <c r="B902" s="73" t="s">
        <v>76</v>
      </c>
      <c r="C902" s="124" t="s">
        <v>1160</v>
      </c>
      <c r="D902" s="73" t="s">
        <v>73</v>
      </c>
      <c r="E902" s="73" t="s">
        <v>81</v>
      </c>
      <c r="F902" s="73" t="s">
        <v>81</v>
      </c>
      <c r="G902" s="89" t="s">
        <v>986</v>
      </c>
      <c r="H902" s="94" t="s">
        <v>73</v>
      </c>
      <c r="I902" s="82" t="s">
        <v>72</v>
      </c>
      <c r="J902" s="74" t="s">
        <v>989</v>
      </c>
      <c r="K902" s="74" t="s">
        <v>989</v>
      </c>
      <c r="L902" s="93" t="str">
        <f t="shared" si="56"/>
        <v>Non Lead</v>
      </c>
      <c r="M902" s="109"/>
      <c r="N902" s="73"/>
      <c r="O902" s="73"/>
      <c r="P902" s="73"/>
      <c r="Q902" s="72"/>
      <c r="R902" s="73"/>
      <c r="S902" s="98" t="str">
        <f>IF(OR(B902="",$C$3="",$G$3=""),"ERROR",IF(AND(B902='Dropdown Answer Key'!$B$12,OR(E902="Lead",E902="U, May have L",E902="COM",E902="")),"Lead",IF(AND(B902='Dropdown Answer Key'!$B$12,OR(AND(E902="GALV",H902="Y"),AND(E902="GALV",H902="UN"),AND(E902="GALV",H902=""))),"GRR",IF(AND(B902='Dropdown Answer Key'!$B$12,E902="Unknown"),"Unknown SL",IF(AND(B902='Dropdown Answer Key'!$B$13,OR(F902="Lead",F902="U, May have L",F902="COM",F902="")),"Lead",IF(AND(B902='Dropdown Answer Key'!$B$13,OR(AND(F902="GALV",H902="Y"),AND(F902="GALV",H902="UN"),AND(F902="GALV",H902=""))),"GRR",IF(AND(B902='Dropdown Answer Key'!$B$13,F902="Unknown"),"Unknown SL",IF(AND(B902='Dropdown Answer Key'!$B$14,OR(E902="Lead",E902="U, May have L",E902="COM",E902="")),"Lead",IF(AND(B902='Dropdown Answer Key'!$B$14,OR(F902="Lead",F902="U, May have L",F902="COM",F902="")),"Lead",IF(AND(B902='Dropdown Answer Key'!$B$14,OR(AND(E902="GALV",H902="Y"),AND(E902="GALV",H902="UN"),AND(E902="GALV",H902=""),AND(F902="GALV",H902="Y"),AND(F902="GALV",H902="UN"),AND(F902="GALV",H902=""),AND(F902="GALV",I902="Y"),AND(F902="GALV",I902="UN"),AND(F902="GALV",I902=""))),"GRR",IF(AND(B902='Dropdown Answer Key'!$B$14,OR(E902="Unknown",F902="Unknown")),"Unknown SL","Non Lead")))))))))))</f>
        <v>Non Lead</v>
      </c>
      <c r="T902" s="75" t="str">
        <f>IF(OR(M902="",Q902="",S902="ERROR"),"BLANK",IF((AND(M902='Dropdown Answer Key'!$B$25,OR('Service Line Inventory'!S902="Lead",S902="Unknown SL"))),"Tier 1",IF(AND('Service Line Inventory'!M902='Dropdown Answer Key'!$B$26,OR('Service Line Inventory'!S902="Lead",S902="Unknown SL")),"Tier 2",IF(AND('Service Line Inventory'!M902='Dropdown Answer Key'!$B$27,OR('Service Line Inventory'!S902="Lead",S902="Unknown SL")),"Tier 2",IF('Service Line Inventory'!S902="GRR","Tier 3",IF((AND('Service Line Inventory'!M902='Dropdown Answer Key'!$B$25,'Service Line Inventory'!Q902='Dropdown Answer Key'!$M$25,O902='Dropdown Answer Key'!$G$27,'Service Line Inventory'!P902='Dropdown Answer Key'!$J$27,S902="Non Lead")),"Tier 4",IF((AND('Service Line Inventory'!M902='Dropdown Answer Key'!$B$25,'Service Line Inventory'!Q902='Dropdown Answer Key'!$M$25,O902='Dropdown Answer Key'!$G$27,S902="Non Lead")),"Tier 4",IF((AND('Service Line Inventory'!M902='Dropdown Answer Key'!$B$25,'Service Line Inventory'!Q902='Dropdown Answer Key'!$M$25,'Service Line Inventory'!P902='Dropdown Answer Key'!$J$27,S902="Non Lead")),"Tier 4","Tier 5"))))))))</f>
        <v>BLANK</v>
      </c>
      <c r="U902" s="101" t="str">
        <f t="shared" si="57"/>
        <v>NO</v>
      </c>
      <c r="V902" s="75" t="str">
        <f t="shared" si="58"/>
        <v>NO</v>
      </c>
      <c r="W902" s="75" t="str">
        <f t="shared" si="59"/>
        <v>NO</v>
      </c>
      <c r="X902" s="107"/>
      <c r="Y902" s="76"/>
      <c r="Z902" s="77"/>
    </row>
    <row r="903" spans="1:26" x14ac:dyDescent="0.3">
      <c r="A903" s="47">
        <v>7060</v>
      </c>
      <c r="B903" s="73" t="s">
        <v>76</v>
      </c>
      <c r="C903" s="124" t="s">
        <v>1161</v>
      </c>
      <c r="D903" s="73" t="s">
        <v>73</v>
      </c>
      <c r="E903" s="73" t="s">
        <v>81</v>
      </c>
      <c r="F903" s="73" t="s">
        <v>81</v>
      </c>
      <c r="G903" s="89" t="s">
        <v>986</v>
      </c>
      <c r="H903" s="94" t="s">
        <v>73</v>
      </c>
      <c r="I903" s="82" t="s">
        <v>72</v>
      </c>
      <c r="J903" s="74" t="s">
        <v>989</v>
      </c>
      <c r="K903" s="74" t="s">
        <v>989</v>
      </c>
      <c r="L903" s="94" t="str">
        <f t="shared" si="56"/>
        <v>Non Lead</v>
      </c>
      <c r="M903" s="110"/>
      <c r="N903" s="82"/>
      <c r="O903" s="82"/>
      <c r="P903" s="82"/>
      <c r="Q903" s="81"/>
      <c r="R903" s="82"/>
      <c r="S903" s="113" t="str">
        <f>IF(OR(B903="",$C$3="",$G$3=""),"ERROR",IF(AND(B903='Dropdown Answer Key'!$B$12,OR(E903="Lead",E903="U, May have L",E903="COM",E903="")),"Lead",IF(AND(B903='Dropdown Answer Key'!$B$12,OR(AND(E903="GALV",H903="Y"),AND(E903="GALV",H903="UN"),AND(E903="GALV",H903=""))),"GRR",IF(AND(B903='Dropdown Answer Key'!$B$12,E903="Unknown"),"Unknown SL",IF(AND(B903='Dropdown Answer Key'!$B$13,OR(F903="Lead",F903="U, May have L",F903="COM",F903="")),"Lead",IF(AND(B903='Dropdown Answer Key'!$B$13,OR(AND(F903="GALV",H903="Y"),AND(F903="GALV",H903="UN"),AND(F903="GALV",H903=""))),"GRR",IF(AND(B903='Dropdown Answer Key'!$B$13,F903="Unknown"),"Unknown SL",IF(AND(B903='Dropdown Answer Key'!$B$14,OR(E903="Lead",E903="U, May have L",E903="COM",E903="")),"Lead",IF(AND(B903='Dropdown Answer Key'!$B$14,OR(F903="Lead",F903="U, May have L",F903="COM",F903="")),"Lead",IF(AND(B903='Dropdown Answer Key'!$B$14,OR(AND(E903="GALV",H903="Y"),AND(E903="GALV",H903="UN"),AND(E903="GALV",H903=""),AND(F903="GALV",H903="Y"),AND(F903="GALV",H903="UN"),AND(F903="GALV",H903=""),AND(F903="GALV",I903="Y"),AND(F903="GALV",I903="UN"),AND(F903="GALV",I903=""))),"GRR",IF(AND(B903='Dropdown Answer Key'!$B$14,OR(E903="Unknown",F903="Unknown")),"Unknown SL","Non Lead")))))))))))</f>
        <v>Non Lead</v>
      </c>
      <c r="T903" s="114" t="str">
        <f>IF(OR(M903="",Q903="",S903="ERROR"),"BLANK",IF((AND(M903='Dropdown Answer Key'!$B$25,OR('Service Line Inventory'!S903="Lead",S903="Unknown SL"))),"Tier 1",IF(AND('Service Line Inventory'!M903='Dropdown Answer Key'!$B$26,OR('Service Line Inventory'!S903="Lead",S903="Unknown SL")),"Tier 2",IF(AND('Service Line Inventory'!M903='Dropdown Answer Key'!$B$27,OR('Service Line Inventory'!S903="Lead",S903="Unknown SL")),"Tier 2",IF('Service Line Inventory'!S903="GRR","Tier 3",IF((AND('Service Line Inventory'!M903='Dropdown Answer Key'!$B$25,'Service Line Inventory'!Q903='Dropdown Answer Key'!$M$25,O903='Dropdown Answer Key'!$G$27,'Service Line Inventory'!P903='Dropdown Answer Key'!$J$27,S903="Non Lead")),"Tier 4",IF((AND('Service Line Inventory'!M903='Dropdown Answer Key'!$B$25,'Service Line Inventory'!Q903='Dropdown Answer Key'!$M$25,O903='Dropdown Answer Key'!$G$27,S903="Non Lead")),"Tier 4",IF((AND('Service Line Inventory'!M903='Dropdown Answer Key'!$B$25,'Service Line Inventory'!Q903='Dropdown Answer Key'!$M$25,'Service Line Inventory'!P903='Dropdown Answer Key'!$J$27,S903="Non Lead")),"Tier 4","Tier 5"))))))))</f>
        <v>BLANK</v>
      </c>
      <c r="U903" s="115" t="str">
        <f t="shared" si="57"/>
        <v>NO</v>
      </c>
      <c r="V903" s="114" t="str">
        <f t="shared" si="58"/>
        <v>NO</v>
      </c>
      <c r="W903" s="114" t="str">
        <f t="shared" si="59"/>
        <v>NO</v>
      </c>
      <c r="X903" s="108"/>
      <c r="Y903" s="97"/>
      <c r="Z903" s="77"/>
    </row>
    <row r="904" spans="1:26" x14ac:dyDescent="0.3">
      <c r="A904" s="47">
        <v>7070</v>
      </c>
      <c r="B904" s="73" t="s">
        <v>76</v>
      </c>
      <c r="C904" s="124" t="s">
        <v>1162</v>
      </c>
      <c r="D904" s="73" t="s">
        <v>73</v>
      </c>
      <c r="E904" s="73" t="s">
        <v>81</v>
      </c>
      <c r="F904" s="73" t="s">
        <v>81</v>
      </c>
      <c r="G904" s="89" t="s">
        <v>986</v>
      </c>
      <c r="H904" s="94" t="s">
        <v>73</v>
      </c>
      <c r="I904" s="82" t="s">
        <v>72</v>
      </c>
      <c r="J904" s="74" t="s">
        <v>989</v>
      </c>
      <c r="K904" s="74" t="s">
        <v>989</v>
      </c>
      <c r="L904" s="93" t="str">
        <f t="shared" si="56"/>
        <v>Non Lead</v>
      </c>
      <c r="M904" s="109"/>
      <c r="N904" s="73"/>
      <c r="O904" s="73"/>
      <c r="P904" s="73"/>
      <c r="Q904" s="72"/>
      <c r="R904" s="73"/>
      <c r="S904" s="98" t="str">
        <f>IF(OR(B904="",$C$3="",$G$3=""),"ERROR",IF(AND(B904='Dropdown Answer Key'!$B$12,OR(E904="Lead",E904="U, May have L",E904="COM",E904="")),"Lead",IF(AND(B904='Dropdown Answer Key'!$B$12,OR(AND(E904="GALV",H904="Y"),AND(E904="GALV",H904="UN"),AND(E904="GALV",H904=""))),"GRR",IF(AND(B904='Dropdown Answer Key'!$B$12,E904="Unknown"),"Unknown SL",IF(AND(B904='Dropdown Answer Key'!$B$13,OR(F904="Lead",F904="U, May have L",F904="COM",F904="")),"Lead",IF(AND(B904='Dropdown Answer Key'!$B$13,OR(AND(F904="GALV",H904="Y"),AND(F904="GALV",H904="UN"),AND(F904="GALV",H904=""))),"GRR",IF(AND(B904='Dropdown Answer Key'!$B$13,F904="Unknown"),"Unknown SL",IF(AND(B904='Dropdown Answer Key'!$B$14,OR(E904="Lead",E904="U, May have L",E904="COM",E904="")),"Lead",IF(AND(B904='Dropdown Answer Key'!$B$14,OR(F904="Lead",F904="U, May have L",F904="COM",F904="")),"Lead",IF(AND(B904='Dropdown Answer Key'!$B$14,OR(AND(E904="GALV",H904="Y"),AND(E904="GALV",H904="UN"),AND(E904="GALV",H904=""),AND(F904="GALV",H904="Y"),AND(F904="GALV",H904="UN"),AND(F904="GALV",H904=""),AND(F904="GALV",I904="Y"),AND(F904="GALV",I904="UN"),AND(F904="GALV",I904=""))),"GRR",IF(AND(B904='Dropdown Answer Key'!$B$14,OR(E904="Unknown",F904="Unknown")),"Unknown SL","Non Lead")))))))))))</f>
        <v>Non Lead</v>
      </c>
      <c r="T904" s="75" t="str">
        <f>IF(OR(M904="",Q904="",S904="ERROR"),"BLANK",IF((AND(M904='Dropdown Answer Key'!$B$25,OR('Service Line Inventory'!S904="Lead",S904="Unknown SL"))),"Tier 1",IF(AND('Service Line Inventory'!M904='Dropdown Answer Key'!$B$26,OR('Service Line Inventory'!S904="Lead",S904="Unknown SL")),"Tier 2",IF(AND('Service Line Inventory'!M904='Dropdown Answer Key'!$B$27,OR('Service Line Inventory'!S904="Lead",S904="Unknown SL")),"Tier 2",IF('Service Line Inventory'!S904="GRR","Tier 3",IF((AND('Service Line Inventory'!M904='Dropdown Answer Key'!$B$25,'Service Line Inventory'!Q904='Dropdown Answer Key'!$M$25,O904='Dropdown Answer Key'!$G$27,'Service Line Inventory'!P904='Dropdown Answer Key'!$J$27,S904="Non Lead")),"Tier 4",IF((AND('Service Line Inventory'!M904='Dropdown Answer Key'!$B$25,'Service Line Inventory'!Q904='Dropdown Answer Key'!$M$25,O904='Dropdown Answer Key'!$G$27,S904="Non Lead")),"Tier 4",IF((AND('Service Line Inventory'!M904='Dropdown Answer Key'!$B$25,'Service Line Inventory'!Q904='Dropdown Answer Key'!$M$25,'Service Line Inventory'!P904='Dropdown Answer Key'!$J$27,S904="Non Lead")),"Tier 4","Tier 5"))))))))</f>
        <v>BLANK</v>
      </c>
      <c r="U904" s="101" t="str">
        <f t="shared" si="57"/>
        <v>NO</v>
      </c>
      <c r="V904" s="75" t="str">
        <f t="shared" si="58"/>
        <v>NO</v>
      </c>
      <c r="W904" s="75" t="str">
        <f t="shared" si="59"/>
        <v>NO</v>
      </c>
      <c r="X904" s="107"/>
      <c r="Y904" s="76"/>
      <c r="Z904" s="77"/>
    </row>
    <row r="905" spans="1:26" x14ac:dyDescent="0.3">
      <c r="A905" s="47">
        <v>7075</v>
      </c>
      <c r="B905" s="73" t="s">
        <v>76</v>
      </c>
      <c r="C905" s="124" t="s">
        <v>1163</v>
      </c>
      <c r="D905" s="73" t="s">
        <v>73</v>
      </c>
      <c r="E905" s="73" t="s">
        <v>81</v>
      </c>
      <c r="F905" s="73" t="s">
        <v>81</v>
      </c>
      <c r="G905" s="89" t="s">
        <v>986</v>
      </c>
      <c r="H905" s="94" t="s">
        <v>73</v>
      </c>
      <c r="I905" s="82" t="s">
        <v>72</v>
      </c>
      <c r="J905" s="74" t="s">
        <v>989</v>
      </c>
      <c r="K905" s="74" t="s">
        <v>989</v>
      </c>
      <c r="L905" s="94" t="str">
        <f t="shared" si="56"/>
        <v>Non Lead</v>
      </c>
      <c r="M905" s="110"/>
      <c r="N905" s="82"/>
      <c r="O905" s="82"/>
      <c r="P905" s="82"/>
      <c r="Q905" s="81"/>
      <c r="R905" s="82"/>
      <c r="S905" s="113" t="str">
        <f>IF(OR(B905="",$C$3="",$G$3=""),"ERROR",IF(AND(B905='Dropdown Answer Key'!$B$12,OR(E905="Lead",E905="U, May have L",E905="COM",E905="")),"Lead",IF(AND(B905='Dropdown Answer Key'!$B$12,OR(AND(E905="GALV",H905="Y"),AND(E905="GALV",H905="UN"),AND(E905="GALV",H905=""))),"GRR",IF(AND(B905='Dropdown Answer Key'!$B$12,E905="Unknown"),"Unknown SL",IF(AND(B905='Dropdown Answer Key'!$B$13,OR(F905="Lead",F905="U, May have L",F905="COM",F905="")),"Lead",IF(AND(B905='Dropdown Answer Key'!$B$13,OR(AND(F905="GALV",H905="Y"),AND(F905="GALV",H905="UN"),AND(F905="GALV",H905=""))),"GRR",IF(AND(B905='Dropdown Answer Key'!$B$13,F905="Unknown"),"Unknown SL",IF(AND(B905='Dropdown Answer Key'!$B$14,OR(E905="Lead",E905="U, May have L",E905="COM",E905="")),"Lead",IF(AND(B905='Dropdown Answer Key'!$B$14,OR(F905="Lead",F905="U, May have L",F905="COM",F905="")),"Lead",IF(AND(B905='Dropdown Answer Key'!$B$14,OR(AND(E905="GALV",H905="Y"),AND(E905="GALV",H905="UN"),AND(E905="GALV",H905=""),AND(F905="GALV",H905="Y"),AND(F905="GALV",H905="UN"),AND(F905="GALV",H905=""),AND(F905="GALV",I905="Y"),AND(F905="GALV",I905="UN"),AND(F905="GALV",I905=""))),"GRR",IF(AND(B905='Dropdown Answer Key'!$B$14,OR(E905="Unknown",F905="Unknown")),"Unknown SL","Non Lead")))))))))))</f>
        <v>Non Lead</v>
      </c>
      <c r="T905" s="114" t="str">
        <f>IF(OR(M905="",Q905="",S905="ERROR"),"BLANK",IF((AND(M905='Dropdown Answer Key'!$B$25,OR('Service Line Inventory'!S905="Lead",S905="Unknown SL"))),"Tier 1",IF(AND('Service Line Inventory'!M905='Dropdown Answer Key'!$B$26,OR('Service Line Inventory'!S905="Lead",S905="Unknown SL")),"Tier 2",IF(AND('Service Line Inventory'!M905='Dropdown Answer Key'!$B$27,OR('Service Line Inventory'!S905="Lead",S905="Unknown SL")),"Tier 2",IF('Service Line Inventory'!S905="GRR","Tier 3",IF((AND('Service Line Inventory'!M905='Dropdown Answer Key'!$B$25,'Service Line Inventory'!Q905='Dropdown Answer Key'!$M$25,O905='Dropdown Answer Key'!$G$27,'Service Line Inventory'!P905='Dropdown Answer Key'!$J$27,S905="Non Lead")),"Tier 4",IF((AND('Service Line Inventory'!M905='Dropdown Answer Key'!$B$25,'Service Line Inventory'!Q905='Dropdown Answer Key'!$M$25,O905='Dropdown Answer Key'!$G$27,S905="Non Lead")),"Tier 4",IF((AND('Service Line Inventory'!M905='Dropdown Answer Key'!$B$25,'Service Line Inventory'!Q905='Dropdown Answer Key'!$M$25,'Service Line Inventory'!P905='Dropdown Answer Key'!$J$27,S905="Non Lead")),"Tier 4","Tier 5"))))))))</f>
        <v>BLANK</v>
      </c>
      <c r="U905" s="115" t="str">
        <f t="shared" si="57"/>
        <v>NO</v>
      </c>
      <c r="V905" s="114" t="str">
        <f t="shared" si="58"/>
        <v>NO</v>
      </c>
      <c r="W905" s="114" t="str">
        <f t="shared" si="59"/>
        <v>NO</v>
      </c>
      <c r="X905" s="108"/>
      <c r="Y905" s="97"/>
      <c r="Z905" s="77"/>
    </row>
    <row r="906" spans="1:26" x14ac:dyDescent="0.3">
      <c r="A906" s="47">
        <v>7100</v>
      </c>
      <c r="B906" s="73" t="s">
        <v>76</v>
      </c>
      <c r="C906" s="124" t="s">
        <v>1164</v>
      </c>
      <c r="D906" s="73" t="s">
        <v>73</v>
      </c>
      <c r="E906" s="73" t="s">
        <v>81</v>
      </c>
      <c r="F906" s="73" t="s">
        <v>81</v>
      </c>
      <c r="G906" s="89" t="s">
        <v>986</v>
      </c>
      <c r="H906" s="94" t="s">
        <v>73</v>
      </c>
      <c r="I906" s="82" t="s">
        <v>72</v>
      </c>
      <c r="J906" s="74" t="s">
        <v>989</v>
      </c>
      <c r="K906" s="74" t="s">
        <v>989</v>
      </c>
      <c r="L906" s="93" t="str">
        <f t="shared" si="56"/>
        <v>Non Lead</v>
      </c>
      <c r="M906" s="109"/>
      <c r="N906" s="73"/>
      <c r="O906" s="73"/>
      <c r="P906" s="73"/>
      <c r="Q906" s="72"/>
      <c r="R906" s="73"/>
      <c r="S906" s="98" t="str">
        <f>IF(OR(B906="",$C$3="",$G$3=""),"ERROR",IF(AND(B906='Dropdown Answer Key'!$B$12,OR(E906="Lead",E906="U, May have L",E906="COM",E906="")),"Lead",IF(AND(B906='Dropdown Answer Key'!$B$12,OR(AND(E906="GALV",H906="Y"),AND(E906="GALV",H906="UN"),AND(E906="GALV",H906=""))),"GRR",IF(AND(B906='Dropdown Answer Key'!$B$12,E906="Unknown"),"Unknown SL",IF(AND(B906='Dropdown Answer Key'!$B$13,OR(F906="Lead",F906="U, May have L",F906="COM",F906="")),"Lead",IF(AND(B906='Dropdown Answer Key'!$B$13,OR(AND(F906="GALV",H906="Y"),AND(F906="GALV",H906="UN"),AND(F906="GALV",H906=""))),"GRR",IF(AND(B906='Dropdown Answer Key'!$B$13,F906="Unknown"),"Unknown SL",IF(AND(B906='Dropdown Answer Key'!$B$14,OR(E906="Lead",E906="U, May have L",E906="COM",E906="")),"Lead",IF(AND(B906='Dropdown Answer Key'!$B$14,OR(F906="Lead",F906="U, May have L",F906="COM",F906="")),"Lead",IF(AND(B906='Dropdown Answer Key'!$B$14,OR(AND(E906="GALV",H906="Y"),AND(E906="GALV",H906="UN"),AND(E906="GALV",H906=""),AND(F906="GALV",H906="Y"),AND(F906="GALV",H906="UN"),AND(F906="GALV",H906=""),AND(F906="GALV",I906="Y"),AND(F906="GALV",I906="UN"),AND(F906="GALV",I906=""))),"GRR",IF(AND(B906='Dropdown Answer Key'!$B$14,OR(E906="Unknown",F906="Unknown")),"Unknown SL","Non Lead")))))))))))</f>
        <v>Non Lead</v>
      </c>
      <c r="T906" s="75" t="str">
        <f>IF(OR(M906="",Q906="",S906="ERROR"),"BLANK",IF((AND(M906='Dropdown Answer Key'!$B$25,OR('Service Line Inventory'!S906="Lead",S906="Unknown SL"))),"Tier 1",IF(AND('Service Line Inventory'!M906='Dropdown Answer Key'!$B$26,OR('Service Line Inventory'!S906="Lead",S906="Unknown SL")),"Tier 2",IF(AND('Service Line Inventory'!M906='Dropdown Answer Key'!$B$27,OR('Service Line Inventory'!S906="Lead",S906="Unknown SL")),"Tier 2",IF('Service Line Inventory'!S906="GRR","Tier 3",IF((AND('Service Line Inventory'!M906='Dropdown Answer Key'!$B$25,'Service Line Inventory'!Q906='Dropdown Answer Key'!$M$25,O906='Dropdown Answer Key'!$G$27,'Service Line Inventory'!P906='Dropdown Answer Key'!$J$27,S906="Non Lead")),"Tier 4",IF((AND('Service Line Inventory'!M906='Dropdown Answer Key'!$B$25,'Service Line Inventory'!Q906='Dropdown Answer Key'!$M$25,O906='Dropdown Answer Key'!$G$27,S906="Non Lead")),"Tier 4",IF((AND('Service Line Inventory'!M906='Dropdown Answer Key'!$B$25,'Service Line Inventory'!Q906='Dropdown Answer Key'!$M$25,'Service Line Inventory'!P906='Dropdown Answer Key'!$J$27,S906="Non Lead")),"Tier 4","Tier 5"))))))))</f>
        <v>BLANK</v>
      </c>
      <c r="U906" s="101" t="str">
        <f t="shared" si="57"/>
        <v>NO</v>
      </c>
      <c r="V906" s="75" t="str">
        <f t="shared" si="58"/>
        <v>NO</v>
      </c>
      <c r="W906" s="75" t="str">
        <f t="shared" si="59"/>
        <v>NO</v>
      </c>
      <c r="X906" s="107"/>
      <c r="Y906" s="76"/>
      <c r="Z906" s="77"/>
    </row>
    <row r="907" spans="1:26" x14ac:dyDescent="0.3">
      <c r="A907" s="47">
        <v>7300</v>
      </c>
      <c r="B907" s="73" t="s">
        <v>76</v>
      </c>
      <c r="C907" s="124" t="s">
        <v>1165</v>
      </c>
      <c r="D907" s="73" t="s">
        <v>73</v>
      </c>
      <c r="E907" s="73" t="s">
        <v>81</v>
      </c>
      <c r="F907" s="73" t="s">
        <v>81</v>
      </c>
      <c r="G907" s="89" t="s">
        <v>986</v>
      </c>
      <c r="H907" s="94" t="s">
        <v>73</v>
      </c>
      <c r="I907" s="82" t="s">
        <v>72</v>
      </c>
      <c r="J907" s="74" t="s">
        <v>989</v>
      </c>
      <c r="K907" s="74" t="s">
        <v>989</v>
      </c>
      <c r="L907" s="94" t="str">
        <f t="shared" si="56"/>
        <v>Non Lead</v>
      </c>
      <c r="M907" s="110"/>
      <c r="N907" s="82"/>
      <c r="O907" s="82"/>
      <c r="P907" s="82"/>
      <c r="Q907" s="81"/>
      <c r="R907" s="82"/>
      <c r="S907" s="113" t="str">
        <f>IF(OR(B907="",$C$3="",$G$3=""),"ERROR",IF(AND(B907='Dropdown Answer Key'!$B$12,OR(E907="Lead",E907="U, May have L",E907="COM",E907="")),"Lead",IF(AND(B907='Dropdown Answer Key'!$B$12,OR(AND(E907="GALV",H907="Y"),AND(E907="GALV",H907="UN"),AND(E907="GALV",H907=""))),"GRR",IF(AND(B907='Dropdown Answer Key'!$B$12,E907="Unknown"),"Unknown SL",IF(AND(B907='Dropdown Answer Key'!$B$13,OR(F907="Lead",F907="U, May have L",F907="COM",F907="")),"Lead",IF(AND(B907='Dropdown Answer Key'!$B$13,OR(AND(F907="GALV",H907="Y"),AND(F907="GALV",H907="UN"),AND(F907="GALV",H907=""))),"GRR",IF(AND(B907='Dropdown Answer Key'!$B$13,F907="Unknown"),"Unknown SL",IF(AND(B907='Dropdown Answer Key'!$B$14,OR(E907="Lead",E907="U, May have L",E907="COM",E907="")),"Lead",IF(AND(B907='Dropdown Answer Key'!$B$14,OR(F907="Lead",F907="U, May have L",F907="COM",F907="")),"Lead",IF(AND(B907='Dropdown Answer Key'!$B$14,OR(AND(E907="GALV",H907="Y"),AND(E907="GALV",H907="UN"),AND(E907="GALV",H907=""),AND(F907="GALV",H907="Y"),AND(F907="GALV",H907="UN"),AND(F907="GALV",H907=""),AND(F907="GALV",I907="Y"),AND(F907="GALV",I907="UN"),AND(F907="GALV",I907=""))),"GRR",IF(AND(B907='Dropdown Answer Key'!$B$14,OR(E907="Unknown",F907="Unknown")),"Unknown SL","Non Lead")))))))))))</f>
        <v>Non Lead</v>
      </c>
      <c r="T907" s="114" t="str">
        <f>IF(OR(M907="",Q907="",S907="ERROR"),"BLANK",IF((AND(M907='Dropdown Answer Key'!$B$25,OR('Service Line Inventory'!S907="Lead",S907="Unknown SL"))),"Tier 1",IF(AND('Service Line Inventory'!M907='Dropdown Answer Key'!$B$26,OR('Service Line Inventory'!S907="Lead",S907="Unknown SL")),"Tier 2",IF(AND('Service Line Inventory'!M907='Dropdown Answer Key'!$B$27,OR('Service Line Inventory'!S907="Lead",S907="Unknown SL")),"Tier 2",IF('Service Line Inventory'!S907="GRR","Tier 3",IF((AND('Service Line Inventory'!M907='Dropdown Answer Key'!$B$25,'Service Line Inventory'!Q907='Dropdown Answer Key'!$M$25,O907='Dropdown Answer Key'!$G$27,'Service Line Inventory'!P907='Dropdown Answer Key'!$J$27,S907="Non Lead")),"Tier 4",IF((AND('Service Line Inventory'!M907='Dropdown Answer Key'!$B$25,'Service Line Inventory'!Q907='Dropdown Answer Key'!$M$25,O907='Dropdown Answer Key'!$G$27,S907="Non Lead")),"Tier 4",IF((AND('Service Line Inventory'!M907='Dropdown Answer Key'!$B$25,'Service Line Inventory'!Q907='Dropdown Answer Key'!$M$25,'Service Line Inventory'!P907='Dropdown Answer Key'!$J$27,S907="Non Lead")),"Tier 4","Tier 5"))))))))</f>
        <v>BLANK</v>
      </c>
      <c r="U907" s="115" t="str">
        <f t="shared" si="57"/>
        <v>NO</v>
      </c>
      <c r="V907" s="114" t="str">
        <f t="shared" si="58"/>
        <v>NO</v>
      </c>
      <c r="W907" s="114" t="str">
        <f t="shared" si="59"/>
        <v>NO</v>
      </c>
      <c r="X907" s="108"/>
      <c r="Y907" s="97"/>
      <c r="Z907" s="77"/>
    </row>
    <row r="908" spans="1:26" x14ac:dyDescent="0.3">
      <c r="A908" s="47">
        <v>7400</v>
      </c>
      <c r="B908" s="73" t="s">
        <v>76</v>
      </c>
      <c r="C908" s="124" t="s">
        <v>1166</v>
      </c>
      <c r="D908" s="73" t="s">
        <v>73</v>
      </c>
      <c r="E908" s="73" t="s">
        <v>81</v>
      </c>
      <c r="F908" s="73" t="s">
        <v>81</v>
      </c>
      <c r="G908" s="89" t="s">
        <v>986</v>
      </c>
      <c r="H908" s="94" t="s">
        <v>73</v>
      </c>
      <c r="I908" s="82" t="s">
        <v>72</v>
      </c>
      <c r="J908" s="74" t="s">
        <v>989</v>
      </c>
      <c r="K908" s="74" t="s">
        <v>989</v>
      </c>
      <c r="L908" s="93" t="str">
        <f t="shared" si="56"/>
        <v>Non Lead</v>
      </c>
      <c r="M908" s="109"/>
      <c r="N908" s="73"/>
      <c r="O908" s="73"/>
      <c r="P908" s="73"/>
      <c r="Q908" s="72"/>
      <c r="R908" s="73"/>
      <c r="S908" s="98" t="str">
        <f>IF(OR(B908="",$C$3="",$G$3=""),"ERROR",IF(AND(B908='Dropdown Answer Key'!$B$12,OR(E908="Lead",E908="U, May have L",E908="COM",E908="")),"Lead",IF(AND(B908='Dropdown Answer Key'!$B$12,OR(AND(E908="GALV",H908="Y"),AND(E908="GALV",H908="UN"),AND(E908="GALV",H908=""))),"GRR",IF(AND(B908='Dropdown Answer Key'!$B$12,E908="Unknown"),"Unknown SL",IF(AND(B908='Dropdown Answer Key'!$B$13,OR(F908="Lead",F908="U, May have L",F908="COM",F908="")),"Lead",IF(AND(B908='Dropdown Answer Key'!$B$13,OR(AND(F908="GALV",H908="Y"),AND(F908="GALV",H908="UN"),AND(F908="GALV",H908=""))),"GRR",IF(AND(B908='Dropdown Answer Key'!$B$13,F908="Unknown"),"Unknown SL",IF(AND(B908='Dropdown Answer Key'!$B$14,OR(E908="Lead",E908="U, May have L",E908="COM",E908="")),"Lead",IF(AND(B908='Dropdown Answer Key'!$B$14,OR(F908="Lead",F908="U, May have L",F908="COM",F908="")),"Lead",IF(AND(B908='Dropdown Answer Key'!$B$14,OR(AND(E908="GALV",H908="Y"),AND(E908="GALV",H908="UN"),AND(E908="GALV",H908=""),AND(F908="GALV",H908="Y"),AND(F908="GALV",H908="UN"),AND(F908="GALV",H908=""),AND(F908="GALV",I908="Y"),AND(F908="GALV",I908="UN"),AND(F908="GALV",I908=""))),"GRR",IF(AND(B908='Dropdown Answer Key'!$B$14,OR(E908="Unknown",F908="Unknown")),"Unknown SL","Non Lead")))))))))))</f>
        <v>Non Lead</v>
      </c>
      <c r="T908" s="75" t="str">
        <f>IF(OR(M908="",Q908="",S908="ERROR"),"BLANK",IF((AND(M908='Dropdown Answer Key'!$B$25,OR('Service Line Inventory'!S908="Lead",S908="Unknown SL"))),"Tier 1",IF(AND('Service Line Inventory'!M908='Dropdown Answer Key'!$B$26,OR('Service Line Inventory'!S908="Lead",S908="Unknown SL")),"Tier 2",IF(AND('Service Line Inventory'!M908='Dropdown Answer Key'!$B$27,OR('Service Line Inventory'!S908="Lead",S908="Unknown SL")),"Tier 2",IF('Service Line Inventory'!S908="GRR","Tier 3",IF((AND('Service Line Inventory'!M908='Dropdown Answer Key'!$B$25,'Service Line Inventory'!Q908='Dropdown Answer Key'!$M$25,O908='Dropdown Answer Key'!$G$27,'Service Line Inventory'!P908='Dropdown Answer Key'!$J$27,S908="Non Lead")),"Tier 4",IF((AND('Service Line Inventory'!M908='Dropdown Answer Key'!$B$25,'Service Line Inventory'!Q908='Dropdown Answer Key'!$M$25,O908='Dropdown Answer Key'!$G$27,S908="Non Lead")),"Tier 4",IF((AND('Service Line Inventory'!M908='Dropdown Answer Key'!$B$25,'Service Line Inventory'!Q908='Dropdown Answer Key'!$M$25,'Service Line Inventory'!P908='Dropdown Answer Key'!$J$27,S908="Non Lead")),"Tier 4","Tier 5"))))))))</f>
        <v>BLANK</v>
      </c>
      <c r="U908" s="101" t="str">
        <f t="shared" si="57"/>
        <v>NO</v>
      </c>
      <c r="V908" s="75" t="str">
        <f t="shared" si="58"/>
        <v>NO</v>
      </c>
      <c r="W908" s="75" t="str">
        <f t="shared" si="59"/>
        <v>NO</v>
      </c>
      <c r="X908" s="107"/>
      <c r="Y908" s="76"/>
      <c r="Z908" s="77"/>
    </row>
    <row r="909" spans="1:26" x14ac:dyDescent="0.3">
      <c r="A909" s="47">
        <v>7500</v>
      </c>
      <c r="B909" s="73" t="s">
        <v>76</v>
      </c>
      <c r="C909" s="124" t="s">
        <v>1167</v>
      </c>
      <c r="D909" s="73" t="s">
        <v>73</v>
      </c>
      <c r="E909" s="73" t="s">
        <v>81</v>
      </c>
      <c r="F909" s="73" t="s">
        <v>81</v>
      </c>
      <c r="G909" s="89" t="s">
        <v>986</v>
      </c>
      <c r="H909" s="94" t="s">
        <v>73</v>
      </c>
      <c r="I909" s="82" t="s">
        <v>72</v>
      </c>
      <c r="J909" s="74" t="s">
        <v>989</v>
      </c>
      <c r="K909" s="74" t="s">
        <v>989</v>
      </c>
      <c r="L909" s="94" t="str">
        <f t="shared" si="56"/>
        <v>Non Lead</v>
      </c>
      <c r="M909" s="110"/>
      <c r="N909" s="82"/>
      <c r="O909" s="82"/>
      <c r="P909" s="82"/>
      <c r="Q909" s="81"/>
      <c r="R909" s="82"/>
      <c r="S909" s="113" t="str">
        <f>IF(OR(B909="",$C$3="",$G$3=""),"ERROR",IF(AND(B909='Dropdown Answer Key'!$B$12,OR(E909="Lead",E909="U, May have L",E909="COM",E909="")),"Lead",IF(AND(B909='Dropdown Answer Key'!$B$12,OR(AND(E909="GALV",H909="Y"),AND(E909="GALV",H909="UN"),AND(E909="GALV",H909=""))),"GRR",IF(AND(B909='Dropdown Answer Key'!$B$12,E909="Unknown"),"Unknown SL",IF(AND(B909='Dropdown Answer Key'!$B$13,OR(F909="Lead",F909="U, May have L",F909="COM",F909="")),"Lead",IF(AND(B909='Dropdown Answer Key'!$B$13,OR(AND(F909="GALV",H909="Y"),AND(F909="GALV",H909="UN"),AND(F909="GALV",H909=""))),"GRR",IF(AND(B909='Dropdown Answer Key'!$B$13,F909="Unknown"),"Unknown SL",IF(AND(B909='Dropdown Answer Key'!$B$14,OR(E909="Lead",E909="U, May have L",E909="COM",E909="")),"Lead",IF(AND(B909='Dropdown Answer Key'!$B$14,OR(F909="Lead",F909="U, May have L",F909="COM",F909="")),"Lead",IF(AND(B909='Dropdown Answer Key'!$B$14,OR(AND(E909="GALV",H909="Y"),AND(E909="GALV",H909="UN"),AND(E909="GALV",H909=""),AND(F909="GALV",H909="Y"),AND(F909="GALV",H909="UN"),AND(F909="GALV",H909=""),AND(F909="GALV",I909="Y"),AND(F909="GALV",I909="UN"),AND(F909="GALV",I909=""))),"GRR",IF(AND(B909='Dropdown Answer Key'!$B$14,OR(E909="Unknown",F909="Unknown")),"Unknown SL","Non Lead")))))))))))</f>
        <v>Non Lead</v>
      </c>
      <c r="T909" s="114" t="str">
        <f>IF(OR(M909="",Q909="",S909="ERROR"),"BLANK",IF((AND(M909='Dropdown Answer Key'!$B$25,OR('Service Line Inventory'!S909="Lead",S909="Unknown SL"))),"Tier 1",IF(AND('Service Line Inventory'!M909='Dropdown Answer Key'!$B$26,OR('Service Line Inventory'!S909="Lead",S909="Unknown SL")),"Tier 2",IF(AND('Service Line Inventory'!M909='Dropdown Answer Key'!$B$27,OR('Service Line Inventory'!S909="Lead",S909="Unknown SL")),"Tier 2",IF('Service Line Inventory'!S909="GRR","Tier 3",IF((AND('Service Line Inventory'!M909='Dropdown Answer Key'!$B$25,'Service Line Inventory'!Q909='Dropdown Answer Key'!$M$25,O909='Dropdown Answer Key'!$G$27,'Service Line Inventory'!P909='Dropdown Answer Key'!$J$27,S909="Non Lead")),"Tier 4",IF((AND('Service Line Inventory'!M909='Dropdown Answer Key'!$B$25,'Service Line Inventory'!Q909='Dropdown Answer Key'!$M$25,O909='Dropdown Answer Key'!$G$27,S909="Non Lead")),"Tier 4",IF((AND('Service Line Inventory'!M909='Dropdown Answer Key'!$B$25,'Service Line Inventory'!Q909='Dropdown Answer Key'!$M$25,'Service Line Inventory'!P909='Dropdown Answer Key'!$J$27,S909="Non Lead")),"Tier 4","Tier 5"))))))))</f>
        <v>BLANK</v>
      </c>
      <c r="U909" s="115" t="str">
        <f t="shared" si="57"/>
        <v>NO</v>
      </c>
      <c r="V909" s="114" t="str">
        <f t="shared" si="58"/>
        <v>NO</v>
      </c>
      <c r="W909" s="114" t="str">
        <f t="shared" si="59"/>
        <v>NO</v>
      </c>
      <c r="X909" s="108"/>
      <c r="Y909" s="97"/>
      <c r="Z909" s="77"/>
    </row>
    <row r="910" spans="1:26" x14ac:dyDescent="0.3">
      <c r="A910" s="47">
        <v>7600</v>
      </c>
      <c r="B910" s="73" t="s">
        <v>76</v>
      </c>
      <c r="C910" s="124" t="s">
        <v>1168</v>
      </c>
      <c r="D910" s="73" t="s">
        <v>73</v>
      </c>
      <c r="E910" s="73" t="s">
        <v>81</v>
      </c>
      <c r="F910" s="73" t="s">
        <v>81</v>
      </c>
      <c r="G910" s="89" t="s">
        <v>986</v>
      </c>
      <c r="H910" s="94" t="s">
        <v>73</v>
      </c>
      <c r="I910" s="82" t="s">
        <v>72</v>
      </c>
      <c r="J910" s="74" t="s">
        <v>989</v>
      </c>
      <c r="K910" s="74" t="s">
        <v>989</v>
      </c>
      <c r="L910" s="93" t="str">
        <f t="shared" si="56"/>
        <v>Non Lead</v>
      </c>
      <c r="M910" s="109"/>
      <c r="N910" s="73"/>
      <c r="O910" s="73"/>
      <c r="P910" s="73"/>
      <c r="Q910" s="72"/>
      <c r="R910" s="73"/>
      <c r="S910" s="98" t="str">
        <f>IF(OR(B910="",$C$3="",$G$3=""),"ERROR",IF(AND(B910='Dropdown Answer Key'!$B$12,OR(E910="Lead",E910="U, May have L",E910="COM",E910="")),"Lead",IF(AND(B910='Dropdown Answer Key'!$B$12,OR(AND(E910="GALV",H910="Y"),AND(E910="GALV",H910="UN"),AND(E910="GALV",H910=""))),"GRR",IF(AND(B910='Dropdown Answer Key'!$B$12,E910="Unknown"),"Unknown SL",IF(AND(B910='Dropdown Answer Key'!$B$13,OR(F910="Lead",F910="U, May have L",F910="COM",F910="")),"Lead",IF(AND(B910='Dropdown Answer Key'!$B$13,OR(AND(F910="GALV",H910="Y"),AND(F910="GALV",H910="UN"),AND(F910="GALV",H910=""))),"GRR",IF(AND(B910='Dropdown Answer Key'!$B$13,F910="Unknown"),"Unknown SL",IF(AND(B910='Dropdown Answer Key'!$B$14,OR(E910="Lead",E910="U, May have L",E910="COM",E910="")),"Lead",IF(AND(B910='Dropdown Answer Key'!$B$14,OR(F910="Lead",F910="U, May have L",F910="COM",F910="")),"Lead",IF(AND(B910='Dropdown Answer Key'!$B$14,OR(AND(E910="GALV",H910="Y"),AND(E910="GALV",H910="UN"),AND(E910="GALV",H910=""),AND(F910="GALV",H910="Y"),AND(F910="GALV",H910="UN"),AND(F910="GALV",H910=""),AND(F910="GALV",I910="Y"),AND(F910="GALV",I910="UN"),AND(F910="GALV",I910=""))),"GRR",IF(AND(B910='Dropdown Answer Key'!$B$14,OR(E910="Unknown",F910="Unknown")),"Unknown SL","Non Lead")))))))))))</f>
        <v>Non Lead</v>
      </c>
      <c r="T910" s="75" t="str">
        <f>IF(OR(M910="",Q910="",S910="ERROR"),"BLANK",IF((AND(M910='Dropdown Answer Key'!$B$25,OR('Service Line Inventory'!S910="Lead",S910="Unknown SL"))),"Tier 1",IF(AND('Service Line Inventory'!M910='Dropdown Answer Key'!$B$26,OR('Service Line Inventory'!S910="Lead",S910="Unknown SL")),"Tier 2",IF(AND('Service Line Inventory'!M910='Dropdown Answer Key'!$B$27,OR('Service Line Inventory'!S910="Lead",S910="Unknown SL")),"Tier 2",IF('Service Line Inventory'!S910="GRR","Tier 3",IF((AND('Service Line Inventory'!M910='Dropdown Answer Key'!$B$25,'Service Line Inventory'!Q910='Dropdown Answer Key'!$M$25,O910='Dropdown Answer Key'!$G$27,'Service Line Inventory'!P910='Dropdown Answer Key'!$J$27,S910="Non Lead")),"Tier 4",IF((AND('Service Line Inventory'!M910='Dropdown Answer Key'!$B$25,'Service Line Inventory'!Q910='Dropdown Answer Key'!$M$25,O910='Dropdown Answer Key'!$G$27,S910="Non Lead")),"Tier 4",IF((AND('Service Line Inventory'!M910='Dropdown Answer Key'!$B$25,'Service Line Inventory'!Q910='Dropdown Answer Key'!$M$25,'Service Line Inventory'!P910='Dropdown Answer Key'!$J$27,S910="Non Lead")),"Tier 4","Tier 5"))))))))</f>
        <v>BLANK</v>
      </c>
      <c r="U910" s="101" t="str">
        <f t="shared" si="57"/>
        <v>NO</v>
      </c>
      <c r="V910" s="75" t="str">
        <f t="shared" si="58"/>
        <v>NO</v>
      </c>
      <c r="W910" s="75" t="str">
        <f t="shared" si="59"/>
        <v>NO</v>
      </c>
      <c r="X910" s="107"/>
      <c r="Y910" s="76"/>
      <c r="Z910" s="77"/>
    </row>
    <row r="911" spans="1:26" x14ac:dyDescent="0.3">
      <c r="A911" s="47">
        <v>7600</v>
      </c>
      <c r="B911" s="73" t="s">
        <v>76</v>
      </c>
      <c r="C911" s="124" t="s">
        <v>1169</v>
      </c>
      <c r="D911" s="73" t="s">
        <v>73</v>
      </c>
      <c r="E911" s="73" t="s">
        <v>81</v>
      </c>
      <c r="F911" s="73" t="s">
        <v>81</v>
      </c>
      <c r="G911" s="89" t="s">
        <v>986</v>
      </c>
      <c r="H911" s="94" t="s">
        <v>73</v>
      </c>
      <c r="I911" s="82" t="s">
        <v>72</v>
      </c>
      <c r="J911" s="74" t="s">
        <v>989</v>
      </c>
      <c r="K911" s="74" t="s">
        <v>989</v>
      </c>
      <c r="L911" s="94" t="str">
        <f t="shared" si="56"/>
        <v>Non Lead</v>
      </c>
      <c r="M911" s="110"/>
      <c r="N911" s="82"/>
      <c r="O911" s="82"/>
      <c r="P911" s="82"/>
      <c r="Q911" s="81"/>
      <c r="R911" s="82"/>
      <c r="S911" s="113" t="str">
        <f>IF(OR(B911="",$C$3="",$G$3=""),"ERROR",IF(AND(B911='Dropdown Answer Key'!$B$12,OR(E911="Lead",E911="U, May have L",E911="COM",E911="")),"Lead",IF(AND(B911='Dropdown Answer Key'!$B$12,OR(AND(E911="GALV",H911="Y"),AND(E911="GALV",H911="UN"),AND(E911="GALV",H911=""))),"GRR",IF(AND(B911='Dropdown Answer Key'!$B$12,E911="Unknown"),"Unknown SL",IF(AND(B911='Dropdown Answer Key'!$B$13,OR(F911="Lead",F911="U, May have L",F911="COM",F911="")),"Lead",IF(AND(B911='Dropdown Answer Key'!$B$13,OR(AND(F911="GALV",H911="Y"),AND(F911="GALV",H911="UN"),AND(F911="GALV",H911=""))),"GRR",IF(AND(B911='Dropdown Answer Key'!$B$13,F911="Unknown"),"Unknown SL",IF(AND(B911='Dropdown Answer Key'!$B$14,OR(E911="Lead",E911="U, May have L",E911="COM",E911="")),"Lead",IF(AND(B911='Dropdown Answer Key'!$B$14,OR(F911="Lead",F911="U, May have L",F911="COM",F911="")),"Lead",IF(AND(B911='Dropdown Answer Key'!$B$14,OR(AND(E911="GALV",H911="Y"),AND(E911="GALV",H911="UN"),AND(E911="GALV",H911=""),AND(F911="GALV",H911="Y"),AND(F911="GALV",H911="UN"),AND(F911="GALV",H911=""),AND(F911="GALV",I911="Y"),AND(F911="GALV",I911="UN"),AND(F911="GALV",I911=""))),"GRR",IF(AND(B911='Dropdown Answer Key'!$B$14,OR(E911="Unknown",F911="Unknown")),"Unknown SL","Non Lead")))))))))))</f>
        <v>Non Lead</v>
      </c>
      <c r="T911" s="114" t="str">
        <f>IF(OR(M911="",Q911="",S911="ERROR"),"BLANK",IF((AND(M911='Dropdown Answer Key'!$B$25,OR('Service Line Inventory'!S911="Lead",S911="Unknown SL"))),"Tier 1",IF(AND('Service Line Inventory'!M911='Dropdown Answer Key'!$B$26,OR('Service Line Inventory'!S911="Lead",S911="Unknown SL")),"Tier 2",IF(AND('Service Line Inventory'!M911='Dropdown Answer Key'!$B$27,OR('Service Line Inventory'!S911="Lead",S911="Unknown SL")),"Tier 2",IF('Service Line Inventory'!S911="GRR","Tier 3",IF((AND('Service Line Inventory'!M911='Dropdown Answer Key'!$B$25,'Service Line Inventory'!Q911='Dropdown Answer Key'!$M$25,O911='Dropdown Answer Key'!$G$27,'Service Line Inventory'!P911='Dropdown Answer Key'!$J$27,S911="Non Lead")),"Tier 4",IF((AND('Service Line Inventory'!M911='Dropdown Answer Key'!$B$25,'Service Line Inventory'!Q911='Dropdown Answer Key'!$M$25,O911='Dropdown Answer Key'!$G$27,S911="Non Lead")),"Tier 4",IF((AND('Service Line Inventory'!M911='Dropdown Answer Key'!$B$25,'Service Line Inventory'!Q911='Dropdown Answer Key'!$M$25,'Service Line Inventory'!P911='Dropdown Answer Key'!$J$27,S911="Non Lead")),"Tier 4","Tier 5"))))))))</f>
        <v>BLANK</v>
      </c>
      <c r="U911" s="115" t="str">
        <f t="shared" si="57"/>
        <v>NO</v>
      </c>
      <c r="V911" s="114" t="str">
        <f t="shared" si="58"/>
        <v>NO</v>
      </c>
      <c r="W911" s="114" t="str">
        <f t="shared" si="59"/>
        <v>NO</v>
      </c>
      <c r="X911" s="108"/>
      <c r="Y911" s="97"/>
      <c r="Z911" s="77"/>
    </row>
    <row r="912" spans="1:26" x14ac:dyDescent="0.3">
      <c r="A912" s="47">
        <v>7700</v>
      </c>
      <c r="B912" s="73" t="s">
        <v>76</v>
      </c>
      <c r="C912" s="124" t="s">
        <v>1170</v>
      </c>
      <c r="D912" s="73" t="s">
        <v>73</v>
      </c>
      <c r="E912" s="73" t="s">
        <v>81</v>
      </c>
      <c r="F912" s="73" t="s">
        <v>81</v>
      </c>
      <c r="G912" s="89" t="s">
        <v>986</v>
      </c>
      <c r="H912" s="94" t="s">
        <v>73</v>
      </c>
      <c r="I912" s="82" t="s">
        <v>72</v>
      </c>
      <c r="J912" s="74" t="s">
        <v>989</v>
      </c>
      <c r="K912" s="74" t="s">
        <v>989</v>
      </c>
      <c r="L912" s="93" t="str">
        <f t="shared" si="56"/>
        <v>Non Lead</v>
      </c>
      <c r="M912" s="109"/>
      <c r="N912" s="73"/>
      <c r="O912" s="73"/>
      <c r="P912" s="73"/>
      <c r="Q912" s="72"/>
      <c r="R912" s="73"/>
      <c r="S912" s="98" t="str">
        <f>IF(OR(B912="",$C$3="",$G$3=""),"ERROR",IF(AND(B912='Dropdown Answer Key'!$B$12,OR(E912="Lead",E912="U, May have L",E912="COM",E912="")),"Lead",IF(AND(B912='Dropdown Answer Key'!$B$12,OR(AND(E912="GALV",H912="Y"),AND(E912="GALV",H912="UN"),AND(E912="GALV",H912=""))),"GRR",IF(AND(B912='Dropdown Answer Key'!$B$12,E912="Unknown"),"Unknown SL",IF(AND(B912='Dropdown Answer Key'!$B$13,OR(F912="Lead",F912="U, May have L",F912="COM",F912="")),"Lead",IF(AND(B912='Dropdown Answer Key'!$B$13,OR(AND(F912="GALV",H912="Y"),AND(F912="GALV",H912="UN"),AND(F912="GALV",H912=""))),"GRR",IF(AND(B912='Dropdown Answer Key'!$B$13,F912="Unknown"),"Unknown SL",IF(AND(B912='Dropdown Answer Key'!$B$14,OR(E912="Lead",E912="U, May have L",E912="COM",E912="")),"Lead",IF(AND(B912='Dropdown Answer Key'!$B$14,OR(F912="Lead",F912="U, May have L",F912="COM",F912="")),"Lead",IF(AND(B912='Dropdown Answer Key'!$B$14,OR(AND(E912="GALV",H912="Y"),AND(E912="GALV",H912="UN"),AND(E912="GALV",H912=""),AND(F912="GALV",H912="Y"),AND(F912="GALV",H912="UN"),AND(F912="GALV",H912=""),AND(F912="GALV",I912="Y"),AND(F912="GALV",I912="UN"),AND(F912="GALV",I912=""))),"GRR",IF(AND(B912='Dropdown Answer Key'!$B$14,OR(E912="Unknown",F912="Unknown")),"Unknown SL","Non Lead")))))))))))</f>
        <v>Non Lead</v>
      </c>
      <c r="T912" s="75" t="str">
        <f>IF(OR(M912="",Q912="",S912="ERROR"),"BLANK",IF((AND(M912='Dropdown Answer Key'!$B$25,OR('Service Line Inventory'!S912="Lead",S912="Unknown SL"))),"Tier 1",IF(AND('Service Line Inventory'!M912='Dropdown Answer Key'!$B$26,OR('Service Line Inventory'!S912="Lead",S912="Unknown SL")),"Tier 2",IF(AND('Service Line Inventory'!M912='Dropdown Answer Key'!$B$27,OR('Service Line Inventory'!S912="Lead",S912="Unknown SL")),"Tier 2",IF('Service Line Inventory'!S912="GRR","Tier 3",IF((AND('Service Line Inventory'!M912='Dropdown Answer Key'!$B$25,'Service Line Inventory'!Q912='Dropdown Answer Key'!$M$25,O912='Dropdown Answer Key'!$G$27,'Service Line Inventory'!P912='Dropdown Answer Key'!$J$27,S912="Non Lead")),"Tier 4",IF((AND('Service Line Inventory'!M912='Dropdown Answer Key'!$B$25,'Service Line Inventory'!Q912='Dropdown Answer Key'!$M$25,O912='Dropdown Answer Key'!$G$27,S912="Non Lead")),"Tier 4",IF((AND('Service Line Inventory'!M912='Dropdown Answer Key'!$B$25,'Service Line Inventory'!Q912='Dropdown Answer Key'!$M$25,'Service Line Inventory'!P912='Dropdown Answer Key'!$J$27,S912="Non Lead")),"Tier 4","Tier 5"))))))))</f>
        <v>BLANK</v>
      </c>
      <c r="U912" s="101" t="str">
        <f t="shared" si="57"/>
        <v>NO</v>
      </c>
      <c r="V912" s="75" t="str">
        <f t="shared" si="58"/>
        <v>NO</v>
      </c>
      <c r="W912" s="75" t="str">
        <f t="shared" si="59"/>
        <v>NO</v>
      </c>
      <c r="X912" s="107"/>
      <c r="Y912" s="76"/>
      <c r="Z912" s="77"/>
    </row>
    <row r="913" spans="1:26" x14ac:dyDescent="0.3">
      <c r="A913" s="47">
        <v>7800</v>
      </c>
      <c r="B913" s="73" t="s">
        <v>76</v>
      </c>
      <c r="C913" s="124" t="s">
        <v>1171</v>
      </c>
      <c r="D913" s="73" t="s">
        <v>73</v>
      </c>
      <c r="E913" s="73" t="s">
        <v>81</v>
      </c>
      <c r="F913" s="73" t="s">
        <v>81</v>
      </c>
      <c r="G913" s="89" t="s">
        <v>986</v>
      </c>
      <c r="H913" s="94" t="s">
        <v>73</v>
      </c>
      <c r="I913" s="82" t="s">
        <v>72</v>
      </c>
      <c r="J913" s="74" t="s">
        <v>989</v>
      </c>
      <c r="K913" s="74" t="s">
        <v>989</v>
      </c>
      <c r="L913" s="94" t="str">
        <f t="shared" si="56"/>
        <v>Non Lead</v>
      </c>
      <c r="M913" s="110"/>
      <c r="N913" s="82"/>
      <c r="O913" s="82"/>
      <c r="P913" s="82"/>
      <c r="Q913" s="81"/>
      <c r="R913" s="82"/>
      <c r="S913" s="113" t="str">
        <f>IF(OR(B913="",$C$3="",$G$3=""),"ERROR",IF(AND(B913='Dropdown Answer Key'!$B$12,OR(E913="Lead",E913="U, May have L",E913="COM",E913="")),"Lead",IF(AND(B913='Dropdown Answer Key'!$B$12,OR(AND(E913="GALV",H913="Y"),AND(E913="GALV",H913="UN"),AND(E913="GALV",H913=""))),"GRR",IF(AND(B913='Dropdown Answer Key'!$B$12,E913="Unknown"),"Unknown SL",IF(AND(B913='Dropdown Answer Key'!$B$13,OR(F913="Lead",F913="U, May have L",F913="COM",F913="")),"Lead",IF(AND(B913='Dropdown Answer Key'!$B$13,OR(AND(F913="GALV",H913="Y"),AND(F913="GALV",H913="UN"),AND(F913="GALV",H913=""))),"GRR",IF(AND(B913='Dropdown Answer Key'!$B$13,F913="Unknown"),"Unknown SL",IF(AND(B913='Dropdown Answer Key'!$B$14,OR(E913="Lead",E913="U, May have L",E913="COM",E913="")),"Lead",IF(AND(B913='Dropdown Answer Key'!$B$14,OR(F913="Lead",F913="U, May have L",F913="COM",F913="")),"Lead",IF(AND(B913='Dropdown Answer Key'!$B$14,OR(AND(E913="GALV",H913="Y"),AND(E913="GALV",H913="UN"),AND(E913="GALV",H913=""),AND(F913="GALV",H913="Y"),AND(F913="GALV",H913="UN"),AND(F913="GALV",H913=""),AND(F913="GALV",I913="Y"),AND(F913="GALV",I913="UN"),AND(F913="GALV",I913=""))),"GRR",IF(AND(B913='Dropdown Answer Key'!$B$14,OR(E913="Unknown",F913="Unknown")),"Unknown SL","Non Lead")))))))))))</f>
        <v>Non Lead</v>
      </c>
      <c r="T913" s="114" t="str">
        <f>IF(OR(M913="",Q913="",S913="ERROR"),"BLANK",IF((AND(M913='Dropdown Answer Key'!$B$25,OR('Service Line Inventory'!S913="Lead",S913="Unknown SL"))),"Tier 1",IF(AND('Service Line Inventory'!M913='Dropdown Answer Key'!$B$26,OR('Service Line Inventory'!S913="Lead",S913="Unknown SL")),"Tier 2",IF(AND('Service Line Inventory'!M913='Dropdown Answer Key'!$B$27,OR('Service Line Inventory'!S913="Lead",S913="Unknown SL")),"Tier 2",IF('Service Line Inventory'!S913="GRR","Tier 3",IF((AND('Service Line Inventory'!M913='Dropdown Answer Key'!$B$25,'Service Line Inventory'!Q913='Dropdown Answer Key'!$M$25,O913='Dropdown Answer Key'!$G$27,'Service Line Inventory'!P913='Dropdown Answer Key'!$J$27,S913="Non Lead")),"Tier 4",IF((AND('Service Line Inventory'!M913='Dropdown Answer Key'!$B$25,'Service Line Inventory'!Q913='Dropdown Answer Key'!$M$25,O913='Dropdown Answer Key'!$G$27,S913="Non Lead")),"Tier 4",IF((AND('Service Line Inventory'!M913='Dropdown Answer Key'!$B$25,'Service Line Inventory'!Q913='Dropdown Answer Key'!$M$25,'Service Line Inventory'!P913='Dropdown Answer Key'!$J$27,S913="Non Lead")),"Tier 4","Tier 5"))))))))</f>
        <v>BLANK</v>
      </c>
      <c r="U913" s="115" t="str">
        <f t="shared" si="57"/>
        <v>NO</v>
      </c>
      <c r="V913" s="114" t="str">
        <f t="shared" si="58"/>
        <v>NO</v>
      </c>
      <c r="W913" s="114" t="str">
        <f t="shared" si="59"/>
        <v>NO</v>
      </c>
      <c r="X913" s="108"/>
      <c r="Y913" s="97"/>
      <c r="Z913" s="77"/>
    </row>
    <row r="914" spans="1:26" x14ac:dyDescent="0.3">
      <c r="A914" s="47">
        <v>7900</v>
      </c>
      <c r="B914" s="73" t="s">
        <v>76</v>
      </c>
      <c r="C914" s="124" t="s">
        <v>1172</v>
      </c>
      <c r="D914" s="73" t="s">
        <v>73</v>
      </c>
      <c r="E914" s="73" t="s">
        <v>81</v>
      </c>
      <c r="F914" s="73" t="s">
        <v>81</v>
      </c>
      <c r="G914" s="89" t="s">
        <v>986</v>
      </c>
      <c r="H914" s="94" t="s">
        <v>73</v>
      </c>
      <c r="I914" s="82" t="s">
        <v>72</v>
      </c>
      <c r="J914" s="74" t="s">
        <v>989</v>
      </c>
      <c r="K914" s="74" t="s">
        <v>989</v>
      </c>
      <c r="L914" s="94" t="str">
        <f t="shared" si="56"/>
        <v>Non Lead</v>
      </c>
      <c r="M914" s="110"/>
      <c r="N914" s="82"/>
      <c r="O914" s="82"/>
      <c r="P914" s="82"/>
      <c r="Q914" s="81"/>
      <c r="R914" s="82"/>
      <c r="S914" s="113" t="str">
        <f>IF(OR(B914="",$C$3="",$G$3=""),"ERROR",IF(AND(B914='Dropdown Answer Key'!$B$12,OR(E914="Lead",E914="U, May have L",E914="COM",E914="")),"Lead",IF(AND(B914='Dropdown Answer Key'!$B$12,OR(AND(E914="GALV",H914="Y"),AND(E914="GALV",H914="UN"),AND(E914="GALV",H914=""))),"GRR",IF(AND(B914='Dropdown Answer Key'!$B$12,E914="Unknown"),"Unknown SL",IF(AND(B914='Dropdown Answer Key'!$B$13,OR(F914="Lead",F914="U, May have L",F914="COM",F914="")),"Lead",IF(AND(B914='Dropdown Answer Key'!$B$13,OR(AND(F914="GALV",H914="Y"),AND(F914="GALV",H914="UN"),AND(F914="GALV",H914=""))),"GRR",IF(AND(B914='Dropdown Answer Key'!$B$13,F914="Unknown"),"Unknown SL",IF(AND(B914='Dropdown Answer Key'!$B$14,OR(E914="Lead",E914="U, May have L",E914="COM",E914="")),"Lead",IF(AND(B914='Dropdown Answer Key'!$B$14,OR(F914="Lead",F914="U, May have L",F914="COM",F914="")),"Lead",IF(AND(B914='Dropdown Answer Key'!$B$14,OR(AND(E914="GALV",H914="Y"),AND(E914="GALV",H914="UN"),AND(E914="GALV",H914=""),AND(F914="GALV",H914="Y"),AND(F914="GALV",H914="UN"),AND(F914="GALV",H914=""),AND(F914="GALV",I914="Y"),AND(F914="GALV",I914="UN"),AND(F914="GALV",I914=""))),"GRR",IF(AND(B914='Dropdown Answer Key'!$B$14,OR(E914="Unknown",F914="Unknown")),"Unknown SL","Non Lead")))))))))))</f>
        <v>Non Lead</v>
      </c>
      <c r="T914" s="114" t="str">
        <f>IF(OR(M914="",Q914="",S914="ERROR"),"BLANK",IF((AND(M914='Dropdown Answer Key'!$B$25,OR('Service Line Inventory'!S914="Lead",S914="Unknown SL"))),"Tier 1",IF(AND('Service Line Inventory'!M914='Dropdown Answer Key'!$B$26,OR('Service Line Inventory'!S914="Lead",S914="Unknown SL")),"Tier 2",IF(AND('Service Line Inventory'!M914='Dropdown Answer Key'!$B$27,OR('Service Line Inventory'!S914="Lead",S914="Unknown SL")),"Tier 2",IF('Service Line Inventory'!S914="GRR","Tier 3",IF((AND('Service Line Inventory'!M914='Dropdown Answer Key'!$B$25,'Service Line Inventory'!Q914='Dropdown Answer Key'!$M$25,O914='Dropdown Answer Key'!$G$27,'Service Line Inventory'!P914='Dropdown Answer Key'!$J$27,S914="Non Lead")),"Tier 4",IF((AND('Service Line Inventory'!M914='Dropdown Answer Key'!$B$25,'Service Line Inventory'!Q914='Dropdown Answer Key'!$M$25,O914='Dropdown Answer Key'!$G$27,S914="Non Lead")),"Tier 4",IF((AND('Service Line Inventory'!M914='Dropdown Answer Key'!$B$25,'Service Line Inventory'!Q914='Dropdown Answer Key'!$M$25,'Service Line Inventory'!P914='Dropdown Answer Key'!$J$27,S914="Non Lead")),"Tier 4","Tier 5"))))))))</f>
        <v>BLANK</v>
      </c>
      <c r="U914" s="115" t="str">
        <f t="shared" si="57"/>
        <v>NO</v>
      </c>
      <c r="V914" s="114" t="str">
        <f t="shared" si="58"/>
        <v>NO</v>
      </c>
      <c r="W914" s="114" t="str">
        <f t="shared" si="59"/>
        <v>NO</v>
      </c>
      <c r="X914" s="108"/>
      <c r="Y914" s="97"/>
      <c r="Z914" s="77"/>
    </row>
    <row r="915" spans="1:26" x14ac:dyDescent="0.3">
      <c r="A915" s="47">
        <v>8000</v>
      </c>
      <c r="B915" s="73" t="s">
        <v>76</v>
      </c>
      <c r="C915" s="124" t="s">
        <v>1173</v>
      </c>
      <c r="D915" s="73" t="s">
        <v>73</v>
      </c>
      <c r="E915" s="73" t="s">
        <v>81</v>
      </c>
      <c r="F915" s="73" t="s">
        <v>81</v>
      </c>
      <c r="G915" s="89" t="s">
        <v>986</v>
      </c>
      <c r="H915" s="94" t="s">
        <v>73</v>
      </c>
      <c r="I915" s="82" t="s">
        <v>72</v>
      </c>
      <c r="J915" s="74" t="s">
        <v>989</v>
      </c>
      <c r="K915" s="74" t="s">
        <v>989</v>
      </c>
      <c r="L915" s="93" t="str">
        <f t="shared" si="56"/>
        <v>Non Lead</v>
      </c>
      <c r="M915" s="109"/>
      <c r="N915" s="73"/>
      <c r="O915" s="73"/>
      <c r="P915" s="73"/>
      <c r="Q915" s="72"/>
      <c r="R915" s="73"/>
      <c r="S915" s="98" t="str">
        <f>IF(OR(B915="",$C$3="",$G$3=""),"ERROR",IF(AND(B915='Dropdown Answer Key'!$B$12,OR(E915="Lead",E915="U, May have L",E915="COM",E915="")),"Lead",IF(AND(B915='Dropdown Answer Key'!$B$12,OR(AND(E915="GALV",H915="Y"),AND(E915="GALV",H915="UN"),AND(E915="GALV",H915=""))),"GRR",IF(AND(B915='Dropdown Answer Key'!$B$12,E915="Unknown"),"Unknown SL",IF(AND(B915='Dropdown Answer Key'!$B$13,OR(F915="Lead",F915="U, May have L",F915="COM",F915="")),"Lead",IF(AND(B915='Dropdown Answer Key'!$B$13,OR(AND(F915="GALV",H915="Y"),AND(F915="GALV",H915="UN"),AND(F915="GALV",H915=""))),"GRR",IF(AND(B915='Dropdown Answer Key'!$B$13,F915="Unknown"),"Unknown SL",IF(AND(B915='Dropdown Answer Key'!$B$14,OR(E915="Lead",E915="U, May have L",E915="COM",E915="")),"Lead",IF(AND(B915='Dropdown Answer Key'!$B$14,OR(F915="Lead",F915="U, May have L",F915="COM",F915="")),"Lead",IF(AND(B915='Dropdown Answer Key'!$B$14,OR(AND(E915="GALV",H915="Y"),AND(E915="GALV",H915="UN"),AND(E915="GALV",H915=""),AND(F915="GALV",H915="Y"),AND(F915="GALV",H915="UN"),AND(F915="GALV",H915=""),AND(F915="GALV",I915="Y"),AND(F915="GALV",I915="UN"),AND(F915="GALV",I915=""))),"GRR",IF(AND(B915='Dropdown Answer Key'!$B$14,OR(E915="Unknown",F915="Unknown")),"Unknown SL","Non Lead")))))))))))</f>
        <v>Non Lead</v>
      </c>
      <c r="T915" s="75" t="str">
        <f>IF(OR(M915="",Q915="",S915="ERROR"),"BLANK",IF((AND(M915='Dropdown Answer Key'!$B$25,OR('Service Line Inventory'!S915="Lead",S915="Unknown SL"))),"Tier 1",IF(AND('Service Line Inventory'!M915='Dropdown Answer Key'!$B$26,OR('Service Line Inventory'!S915="Lead",S915="Unknown SL")),"Tier 2",IF(AND('Service Line Inventory'!M915='Dropdown Answer Key'!$B$27,OR('Service Line Inventory'!S915="Lead",S915="Unknown SL")),"Tier 2",IF('Service Line Inventory'!S915="GRR","Tier 3",IF((AND('Service Line Inventory'!M915='Dropdown Answer Key'!$B$25,'Service Line Inventory'!Q915='Dropdown Answer Key'!$M$25,O915='Dropdown Answer Key'!$G$27,'Service Line Inventory'!P915='Dropdown Answer Key'!$J$27,S915="Non Lead")),"Tier 4",IF((AND('Service Line Inventory'!M915='Dropdown Answer Key'!$B$25,'Service Line Inventory'!Q915='Dropdown Answer Key'!$M$25,O915='Dropdown Answer Key'!$G$27,S915="Non Lead")),"Tier 4",IF((AND('Service Line Inventory'!M915='Dropdown Answer Key'!$B$25,'Service Line Inventory'!Q915='Dropdown Answer Key'!$M$25,'Service Line Inventory'!P915='Dropdown Answer Key'!$J$27,S915="Non Lead")),"Tier 4","Tier 5"))))))))</f>
        <v>BLANK</v>
      </c>
      <c r="U915" s="101" t="str">
        <f t="shared" si="57"/>
        <v>NO</v>
      </c>
      <c r="V915" s="75" t="str">
        <f t="shared" si="58"/>
        <v>NO</v>
      </c>
      <c r="W915" s="75" t="str">
        <f t="shared" si="59"/>
        <v>NO</v>
      </c>
      <c r="X915" s="107"/>
      <c r="Y915" s="76"/>
      <c r="Z915" s="77"/>
    </row>
    <row r="916" spans="1:26" x14ac:dyDescent="0.3">
      <c r="A916" s="47">
        <v>8100</v>
      </c>
      <c r="B916" s="73" t="s">
        <v>76</v>
      </c>
      <c r="C916" s="124" t="s">
        <v>1174</v>
      </c>
      <c r="D916" s="73" t="s">
        <v>73</v>
      </c>
      <c r="E916" s="73" t="s">
        <v>81</v>
      </c>
      <c r="F916" s="73" t="s">
        <v>81</v>
      </c>
      <c r="G916" s="89" t="s">
        <v>986</v>
      </c>
      <c r="H916" s="94" t="s">
        <v>73</v>
      </c>
      <c r="I916" s="82" t="s">
        <v>72</v>
      </c>
      <c r="J916" s="74" t="s">
        <v>989</v>
      </c>
      <c r="K916" s="74" t="s">
        <v>989</v>
      </c>
      <c r="L916" s="94" t="str">
        <f t="shared" si="56"/>
        <v>Non Lead</v>
      </c>
      <c r="M916" s="110"/>
      <c r="N916" s="82"/>
      <c r="O916" s="82"/>
      <c r="P916" s="82"/>
      <c r="Q916" s="81"/>
      <c r="R916" s="82"/>
      <c r="S916" s="113" t="str">
        <f>IF(OR(B916="",$C$3="",$G$3=""),"ERROR",IF(AND(B916='Dropdown Answer Key'!$B$12,OR(E916="Lead",E916="U, May have L",E916="COM",E916="")),"Lead",IF(AND(B916='Dropdown Answer Key'!$B$12,OR(AND(E916="GALV",H916="Y"),AND(E916="GALV",H916="UN"),AND(E916="GALV",H916=""))),"GRR",IF(AND(B916='Dropdown Answer Key'!$B$12,E916="Unknown"),"Unknown SL",IF(AND(B916='Dropdown Answer Key'!$B$13,OR(F916="Lead",F916="U, May have L",F916="COM",F916="")),"Lead",IF(AND(B916='Dropdown Answer Key'!$B$13,OR(AND(F916="GALV",H916="Y"),AND(F916="GALV",H916="UN"),AND(F916="GALV",H916=""))),"GRR",IF(AND(B916='Dropdown Answer Key'!$B$13,F916="Unknown"),"Unknown SL",IF(AND(B916='Dropdown Answer Key'!$B$14,OR(E916="Lead",E916="U, May have L",E916="COM",E916="")),"Lead",IF(AND(B916='Dropdown Answer Key'!$B$14,OR(F916="Lead",F916="U, May have L",F916="COM",F916="")),"Lead",IF(AND(B916='Dropdown Answer Key'!$B$14,OR(AND(E916="GALV",H916="Y"),AND(E916="GALV",H916="UN"),AND(E916="GALV",H916=""),AND(F916="GALV",H916="Y"),AND(F916="GALV",H916="UN"),AND(F916="GALV",H916=""),AND(F916="GALV",I916="Y"),AND(F916="GALV",I916="UN"),AND(F916="GALV",I916=""))),"GRR",IF(AND(B916='Dropdown Answer Key'!$B$14,OR(E916="Unknown",F916="Unknown")),"Unknown SL","Non Lead")))))))))))</f>
        <v>Non Lead</v>
      </c>
      <c r="T916" s="114" t="str">
        <f>IF(OR(M916="",Q916="",S916="ERROR"),"BLANK",IF((AND(M916='Dropdown Answer Key'!$B$25,OR('Service Line Inventory'!S916="Lead",S916="Unknown SL"))),"Tier 1",IF(AND('Service Line Inventory'!M916='Dropdown Answer Key'!$B$26,OR('Service Line Inventory'!S916="Lead",S916="Unknown SL")),"Tier 2",IF(AND('Service Line Inventory'!M916='Dropdown Answer Key'!$B$27,OR('Service Line Inventory'!S916="Lead",S916="Unknown SL")),"Tier 2",IF('Service Line Inventory'!S916="GRR","Tier 3",IF((AND('Service Line Inventory'!M916='Dropdown Answer Key'!$B$25,'Service Line Inventory'!Q916='Dropdown Answer Key'!$M$25,O916='Dropdown Answer Key'!$G$27,'Service Line Inventory'!P916='Dropdown Answer Key'!$J$27,S916="Non Lead")),"Tier 4",IF((AND('Service Line Inventory'!M916='Dropdown Answer Key'!$B$25,'Service Line Inventory'!Q916='Dropdown Answer Key'!$M$25,O916='Dropdown Answer Key'!$G$27,S916="Non Lead")),"Tier 4",IF((AND('Service Line Inventory'!M916='Dropdown Answer Key'!$B$25,'Service Line Inventory'!Q916='Dropdown Answer Key'!$M$25,'Service Line Inventory'!P916='Dropdown Answer Key'!$J$27,S916="Non Lead")),"Tier 4","Tier 5"))))))))</f>
        <v>BLANK</v>
      </c>
      <c r="U916" s="115" t="str">
        <f t="shared" si="57"/>
        <v>NO</v>
      </c>
      <c r="V916" s="114" t="str">
        <f t="shared" si="58"/>
        <v>NO</v>
      </c>
      <c r="W916" s="114" t="str">
        <f t="shared" si="59"/>
        <v>NO</v>
      </c>
      <c r="X916" s="108"/>
      <c r="Y916" s="97"/>
      <c r="Z916" s="77"/>
    </row>
    <row r="917" spans="1:26" x14ac:dyDescent="0.3">
      <c r="A917" s="47">
        <v>8110</v>
      </c>
      <c r="B917" s="73" t="s">
        <v>76</v>
      </c>
      <c r="C917" s="124" t="s">
        <v>1175</v>
      </c>
      <c r="D917" s="73" t="s">
        <v>73</v>
      </c>
      <c r="E917" s="73" t="s">
        <v>81</v>
      </c>
      <c r="F917" s="73" t="s">
        <v>81</v>
      </c>
      <c r="G917" s="89" t="s">
        <v>986</v>
      </c>
      <c r="H917" s="94" t="s">
        <v>73</v>
      </c>
      <c r="I917" s="82" t="s">
        <v>72</v>
      </c>
      <c r="J917" s="74" t="s">
        <v>989</v>
      </c>
      <c r="K917" s="74" t="s">
        <v>989</v>
      </c>
      <c r="L917" s="93" t="str">
        <f t="shared" si="56"/>
        <v>Non Lead</v>
      </c>
      <c r="M917" s="109"/>
      <c r="N917" s="73"/>
      <c r="O917" s="73"/>
      <c r="P917" s="73"/>
      <c r="Q917" s="72"/>
      <c r="R917" s="73"/>
      <c r="S917" s="98" t="str">
        <f>IF(OR(B917="",$C$3="",$G$3=""),"ERROR",IF(AND(B917='Dropdown Answer Key'!$B$12,OR(E917="Lead",E917="U, May have L",E917="COM",E917="")),"Lead",IF(AND(B917='Dropdown Answer Key'!$B$12,OR(AND(E917="GALV",H917="Y"),AND(E917="GALV",H917="UN"),AND(E917="GALV",H917=""))),"GRR",IF(AND(B917='Dropdown Answer Key'!$B$12,E917="Unknown"),"Unknown SL",IF(AND(B917='Dropdown Answer Key'!$B$13,OR(F917="Lead",F917="U, May have L",F917="COM",F917="")),"Lead",IF(AND(B917='Dropdown Answer Key'!$B$13,OR(AND(F917="GALV",H917="Y"),AND(F917="GALV",H917="UN"),AND(F917="GALV",H917=""))),"GRR",IF(AND(B917='Dropdown Answer Key'!$B$13,F917="Unknown"),"Unknown SL",IF(AND(B917='Dropdown Answer Key'!$B$14,OR(E917="Lead",E917="U, May have L",E917="COM",E917="")),"Lead",IF(AND(B917='Dropdown Answer Key'!$B$14,OR(F917="Lead",F917="U, May have L",F917="COM",F917="")),"Lead",IF(AND(B917='Dropdown Answer Key'!$B$14,OR(AND(E917="GALV",H917="Y"),AND(E917="GALV",H917="UN"),AND(E917="GALV",H917=""),AND(F917="GALV",H917="Y"),AND(F917="GALV",H917="UN"),AND(F917="GALV",H917=""),AND(F917="GALV",I917="Y"),AND(F917="GALV",I917="UN"),AND(F917="GALV",I917=""))),"GRR",IF(AND(B917='Dropdown Answer Key'!$B$14,OR(E917="Unknown",F917="Unknown")),"Unknown SL","Non Lead")))))))))))</f>
        <v>Non Lead</v>
      </c>
      <c r="T917" s="75" t="str">
        <f>IF(OR(M917="",Q917="",S917="ERROR"),"BLANK",IF((AND(M917='Dropdown Answer Key'!$B$25,OR('Service Line Inventory'!S917="Lead",S917="Unknown SL"))),"Tier 1",IF(AND('Service Line Inventory'!M917='Dropdown Answer Key'!$B$26,OR('Service Line Inventory'!S917="Lead",S917="Unknown SL")),"Tier 2",IF(AND('Service Line Inventory'!M917='Dropdown Answer Key'!$B$27,OR('Service Line Inventory'!S917="Lead",S917="Unknown SL")),"Tier 2",IF('Service Line Inventory'!S917="GRR","Tier 3",IF((AND('Service Line Inventory'!M917='Dropdown Answer Key'!$B$25,'Service Line Inventory'!Q917='Dropdown Answer Key'!$M$25,O917='Dropdown Answer Key'!$G$27,'Service Line Inventory'!P917='Dropdown Answer Key'!$J$27,S917="Non Lead")),"Tier 4",IF((AND('Service Line Inventory'!M917='Dropdown Answer Key'!$B$25,'Service Line Inventory'!Q917='Dropdown Answer Key'!$M$25,O917='Dropdown Answer Key'!$G$27,S917="Non Lead")),"Tier 4",IF((AND('Service Line Inventory'!M917='Dropdown Answer Key'!$B$25,'Service Line Inventory'!Q917='Dropdown Answer Key'!$M$25,'Service Line Inventory'!P917='Dropdown Answer Key'!$J$27,S917="Non Lead")),"Tier 4","Tier 5"))))))))</f>
        <v>BLANK</v>
      </c>
      <c r="U917" s="101" t="str">
        <f t="shared" si="57"/>
        <v>NO</v>
      </c>
      <c r="V917" s="75" t="str">
        <f t="shared" si="58"/>
        <v>NO</v>
      </c>
      <c r="W917" s="75" t="str">
        <f t="shared" si="59"/>
        <v>NO</v>
      </c>
      <c r="X917" s="107"/>
      <c r="Y917" s="76"/>
      <c r="Z917" s="77"/>
    </row>
    <row r="918" spans="1:26" x14ac:dyDescent="0.3">
      <c r="A918" s="47">
        <v>8125</v>
      </c>
      <c r="B918" s="73" t="s">
        <v>76</v>
      </c>
      <c r="C918" s="124" t="s">
        <v>1176</v>
      </c>
      <c r="D918" s="73" t="s">
        <v>73</v>
      </c>
      <c r="E918" s="73" t="s">
        <v>81</v>
      </c>
      <c r="F918" s="73" t="s">
        <v>81</v>
      </c>
      <c r="G918" s="89" t="s">
        <v>986</v>
      </c>
      <c r="H918" s="94" t="s">
        <v>73</v>
      </c>
      <c r="I918" s="82" t="s">
        <v>72</v>
      </c>
      <c r="J918" s="74" t="s">
        <v>989</v>
      </c>
      <c r="K918" s="74" t="s">
        <v>989</v>
      </c>
      <c r="L918" s="94" t="str">
        <f t="shared" si="56"/>
        <v>Non Lead</v>
      </c>
      <c r="M918" s="110"/>
      <c r="N918" s="82"/>
      <c r="O918" s="82"/>
      <c r="P918" s="82"/>
      <c r="Q918" s="81"/>
      <c r="R918" s="82"/>
      <c r="S918" s="113" t="str">
        <f>IF(OR(B918="",$C$3="",$G$3=""),"ERROR",IF(AND(B918='Dropdown Answer Key'!$B$12,OR(E918="Lead",E918="U, May have L",E918="COM",E918="")),"Lead",IF(AND(B918='Dropdown Answer Key'!$B$12,OR(AND(E918="GALV",H918="Y"),AND(E918="GALV",H918="UN"),AND(E918="GALV",H918=""))),"GRR",IF(AND(B918='Dropdown Answer Key'!$B$12,E918="Unknown"),"Unknown SL",IF(AND(B918='Dropdown Answer Key'!$B$13,OR(F918="Lead",F918="U, May have L",F918="COM",F918="")),"Lead",IF(AND(B918='Dropdown Answer Key'!$B$13,OR(AND(F918="GALV",H918="Y"),AND(F918="GALV",H918="UN"),AND(F918="GALV",H918=""))),"GRR",IF(AND(B918='Dropdown Answer Key'!$B$13,F918="Unknown"),"Unknown SL",IF(AND(B918='Dropdown Answer Key'!$B$14,OR(E918="Lead",E918="U, May have L",E918="COM",E918="")),"Lead",IF(AND(B918='Dropdown Answer Key'!$B$14,OR(F918="Lead",F918="U, May have L",F918="COM",F918="")),"Lead",IF(AND(B918='Dropdown Answer Key'!$B$14,OR(AND(E918="GALV",H918="Y"),AND(E918="GALV",H918="UN"),AND(E918="GALV",H918=""),AND(F918="GALV",H918="Y"),AND(F918="GALV",H918="UN"),AND(F918="GALV",H918=""),AND(F918="GALV",I918="Y"),AND(F918="GALV",I918="UN"),AND(F918="GALV",I918=""))),"GRR",IF(AND(B918='Dropdown Answer Key'!$B$14,OR(E918="Unknown",F918="Unknown")),"Unknown SL","Non Lead")))))))))))</f>
        <v>Non Lead</v>
      </c>
      <c r="T918" s="114" t="str">
        <f>IF(OR(M918="",Q918="",S918="ERROR"),"BLANK",IF((AND(M918='Dropdown Answer Key'!$B$25,OR('Service Line Inventory'!S918="Lead",S918="Unknown SL"))),"Tier 1",IF(AND('Service Line Inventory'!M918='Dropdown Answer Key'!$B$26,OR('Service Line Inventory'!S918="Lead",S918="Unknown SL")),"Tier 2",IF(AND('Service Line Inventory'!M918='Dropdown Answer Key'!$B$27,OR('Service Line Inventory'!S918="Lead",S918="Unknown SL")),"Tier 2",IF('Service Line Inventory'!S918="GRR","Tier 3",IF((AND('Service Line Inventory'!M918='Dropdown Answer Key'!$B$25,'Service Line Inventory'!Q918='Dropdown Answer Key'!$M$25,O918='Dropdown Answer Key'!$G$27,'Service Line Inventory'!P918='Dropdown Answer Key'!$J$27,S918="Non Lead")),"Tier 4",IF((AND('Service Line Inventory'!M918='Dropdown Answer Key'!$B$25,'Service Line Inventory'!Q918='Dropdown Answer Key'!$M$25,O918='Dropdown Answer Key'!$G$27,S918="Non Lead")),"Tier 4",IF((AND('Service Line Inventory'!M918='Dropdown Answer Key'!$B$25,'Service Line Inventory'!Q918='Dropdown Answer Key'!$M$25,'Service Line Inventory'!P918='Dropdown Answer Key'!$J$27,S918="Non Lead")),"Tier 4","Tier 5"))))))))</f>
        <v>BLANK</v>
      </c>
      <c r="U918" s="115" t="str">
        <f t="shared" si="57"/>
        <v>NO</v>
      </c>
      <c r="V918" s="114" t="str">
        <f t="shared" si="58"/>
        <v>NO</v>
      </c>
      <c r="W918" s="114" t="str">
        <f t="shared" si="59"/>
        <v>NO</v>
      </c>
      <c r="X918" s="108"/>
      <c r="Y918" s="97"/>
      <c r="Z918" s="77"/>
    </row>
    <row r="919" spans="1:26" x14ac:dyDescent="0.3">
      <c r="A919" s="47">
        <v>8150</v>
      </c>
      <c r="B919" s="73" t="s">
        <v>76</v>
      </c>
      <c r="C919" s="124" t="s">
        <v>1177</v>
      </c>
      <c r="D919" s="73" t="s">
        <v>73</v>
      </c>
      <c r="E919" s="73" t="s">
        <v>81</v>
      </c>
      <c r="F919" s="73" t="s">
        <v>81</v>
      </c>
      <c r="G919" s="89" t="s">
        <v>986</v>
      </c>
      <c r="H919" s="94" t="s">
        <v>73</v>
      </c>
      <c r="I919" s="82" t="s">
        <v>72</v>
      </c>
      <c r="J919" s="74" t="s">
        <v>989</v>
      </c>
      <c r="K919" s="74" t="s">
        <v>989</v>
      </c>
      <c r="L919" s="93" t="str">
        <f t="shared" si="56"/>
        <v>Non Lead</v>
      </c>
      <c r="M919" s="109"/>
      <c r="N919" s="73"/>
      <c r="O919" s="73"/>
      <c r="P919" s="73"/>
      <c r="Q919" s="72"/>
      <c r="R919" s="73"/>
      <c r="S919" s="98" t="str">
        <f>IF(OR(B919="",$C$3="",$G$3=""),"ERROR",IF(AND(B919='Dropdown Answer Key'!$B$12,OR(E919="Lead",E919="U, May have L",E919="COM",E919="")),"Lead",IF(AND(B919='Dropdown Answer Key'!$B$12,OR(AND(E919="GALV",H919="Y"),AND(E919="GALV",H919="UN"),AND(E919="GALV",H919=""))),"GRR",IF(AND(B919='Dropdown Answer Key'!$B$12,E919="Unknown"),"Unknown SL",IF(AND(B919='Dropdown Answer Key'!$B$13,OR(F919="Lead",F919="U, May have L",F919="COM",F919="")),"Lead",IF(AND(B919='Dropdown Answer Key'!$B$13,OR(AND(F919="GALV",H919="Y"),AND(F919="GALV",H919="UN"),AND(F919="GALV",H919=""))),"GRR",IF(AND(B919='Dropdown Answer Key'!$B$13,F919="Unknown"),"Unknown SL",IF(AND(B919='Dropdown Answer Key'!$B$14,OR(E919="Lead",E919="U, May have L",E919="COM",E919="")),"Lead",IF(AND(B919='Dropdown Answer Key'!$B$14,OR(F919="Lead",F919="U, May have L",F919="COM",F919="")),"Lead",IF(AND(B919='Dropdown Answer Key'!$B$14,OR(AND(E919="GALV",H919="Y"),AND(E919="GALV",H919="UN"),AND(E919="GALV",H919=""),AND(F919="GALV",H919="Y"),AND(F919="GALV",H919="UN"),AND(F919="GALV",H919=""),AND(F919="GALV",I919="Y"),AND(F919="GALV",I919="UN"),AND(F919="GALV",I919=""))),"GRR",IF(AND(B919='Dropdown Answer Key'!$B$14,OR(E919="Unknown",F919="Unknown")),"Unknown SL","Non Lead")))))))))))</f>
        <v>Non Lead</v>
      </c>
      <c r="T919" s="75" t="str">
        <f>IF(OR(M919="",Q919="",S919="ERROR"),"BLANK",IF((AND(M919='Dropdown Answer Key'!$B$25,OR('Service Line Inventory'!S919="Lead",S919="Unknown SL"))),"Tier 1",IF(AND('Service Line Inventory'!M919='Dropdown Answer Key'!$B$26,OR('Service Line Inventory'!S919="Lead",S919="Unknown SL")),"Tier 2",IF(AND('Service Line Inventory'!M919='Dropdown Answer Key'!$B$27,OR('Service Line Inventory'!S919="Lead",S919="Unknown SL")),"Tier 2",IF('Service Line Inventory'!S919="GRR","Tier 3",IF((AND('Service Line Inventory'!M919='Dropdown Answer Key'!$B$25,'Service Line Inventory'!Q919='Dropdown Answer Key'!$M$25,O919='Dropdown Answer Key'!$G$27,'Service Line Inventory'!P919='Dropdown Answer Key'!$J$27,S919="Non Lead")),"Tier 4",IF((AND('Service Line Inventory'!M919='Dropdown Answer Key'!$B$25,'Service Line Inventory'!Q919='Dropdown Answer Key'!$M$25,O919='Dropdown Answer Key'!$G$27,S919="Non Lead")),"Tier 4",IF((AND('Service Line Inventory'!M919='Dropdown Answer Key'!$B$25,'Service Line Inventory'!Q919='Dropdown Answer Key'!$M$25,'Service Line Inventory'!P919='Dropdown Answer Key'!$J$27,S919="Non Lead")),"Tier 4","Tier 5"))))))))</f>
        <v>BLANK</v>
      </c>
      <c r="U919" s="101" t="str">
        <f t="shared" si="57"/>
        <v>NO</v>
      </c>
      <c r="V919" s="75" t="str">
        <f t="shared" si="58"/>
        <v>NO</v>
      </c>
      <c r="W919" s="75" t="str">
        <f t="shared" si="59"/>
        <v>NO</v>
      </c>
      <c r="X919" s="107"/>
      <c r="Y919" s="76"/>
      <c r="Z919" s="77"/>
    </row>
    <row r="920" spans="1:26" x14ac:dyDescent="0.3">
      <c r="A920" s="47">
        <v>8175</v>
      </c>
      <c r="B920" s="73" t="s">
        <v>76</v>
      </c>
      <c r="C920" s="124" t="s">
        <v>1178</v>
      </c>
      <c r="D920" s="73" t="s">
        <v>73</v>
      </c>
      <c r="E920" s="73" t="s">
        <v>81</v>
      </c>
      <c r="F920" s="73" t="s">
        <v>81</v>
      </c>
      <c r="G920" s="89" t="s">
        <v>986</v>
      </c>
      <c r="H920" s="94" t="s">
        <v>73</v>
      </c>
      <c r="I920" s="82" t="s">
        <v>72</v>
      </c>
      <c r="J920" s="74" t="s">
        <v>989</v>
      </c>
      <c r="K920" s="74" t="s">
        <v>989</v>
      </c>
      <c r="L920" s="94" t="str">
        <f t="shared" si="56"/>
        <v>Non Lead</v>
      </c>
      <c r="M920" s="110"/>
      <c r="N920" s="82"/>
      <c r="O920" s="82"/>
      <c r="P920" s="82"/>
      <c r="Q920" s="81"/>
      <c r="R920" s="82"/>
      <c r="S920" s="113" t="str">
        <f>IF(OR(B920="",$C$3="",$G$3=""),"ERROR",IF(AND(B920='Dropdown Answer Key'!$B$12,OR(E920="Lead",E920="U, May have L",E920="COM",E920="")),"Lead",IF(AND(B920='Dropdown Answer Key'!$B$12,OR(AND(E920="GALV",H920="Y"),AND(E920="GALV",H920="UN"),AND(E920="GALV",H920=""))),"GRR",IF(AND(B920='Dropdown Answer Key'!$B$12,E920="Unknown"),"Unknown SL",IF(AND(B920='Dropdown Answer Key'!$B$13,OR(F920="Lead",F920="U, May have L",F920="COM",F920="")),"Lead",IF(AND(B920='Dropdown Answer Key'!$B$13,OR(AND(F920="GALV",H920="Y"),AND(F920="GALV",H920="UN"),AND(F920="GALV",H920=""))),"GRR",IF(AND(B920='Dropdown Answer Key'!$B$13,F920="Unknown"),"Unknown SL",IF(AND(B920='Dropdown Answer Key'!$B$14,OR(E920="Lead",E920="U, May have L",E920="COM",E920="")),"Lead",IF(AND(B920='Dropdown Answer Key'!$B$14,OR(F920="Lead",F920="U, May have L",F920="COM",F920="")),"Lead",IF(AND(B920='Dropdown Answer Key'!$B$14,OR(AND(E920="GALV",H920="Y"),AND(E920="GALV",H920="UN"),AND(E920="GALV",H920=""),AND(F920="GALV",H920="Y"),AND(F920="GALV",H920="UN"),AND(F920="GALV",H920=""),AND(F920="GALV",I920="Y"),AND(F920="GALV",I920="UN"),AND(F920="GALV",I920=""))),"GRR",IF(AND(B920='Dropdown Answer Key'!$B$14,OR(E920="Unknown",F920="Unknown")),"Unknown SL","Non Lead")))))))))))</f>
        <v>Non Lead</v>
      </c>
      <c r="T920" s="114" t="str">
        <f>IF(OR(M920="",Q920="",S920="ERROR"),"BLANK",IF((AND(M920='Dropdown Answer Key'!$B$25,OR('Service Line Inventory'!S920="Lead",S920="Unknown SL"))),"Tier 1",IF(AND('Service Line Inventory'!M920='Dropdown Answer Key'!$B$26,OR('Service Line Inventory'!S920="Lead",S920="Unknown SL")),"Tier 2",IF(AND('Service Line Inventory'!M920='Dropdown Answer Key'!$B$27,OR('Service Line Inventory'!S920="Lead",S920="Unknown SL")),"Tier 2",IF('Service Line Inventory'!S920="GRR","Tier 3",IF((AND('Service Line Inventory'!M920='Dropdown Answer Key'!$B$25,'Service Line Inventory'!Q920='Dropdown Answer Key'!$M$25,O920='Dropdown Answer Key'!$G$27,'Service Line Inventory'!P920='Dropdown Answer Key'!$J$27,S920="Non Lead")),"Tier 4",IF((AND('Service Line Inventory'!M920='Dropdown Answer Key'!$B$25,'Service Line Inventory'!Q920='Dropdown Answer Key'!$M$25,O920='Dropdown Answer Key'!$G$27,S920="Non Lead")),"Tier 4",IF((AND('Service Line Inventory'!M920='Dropdown Answer Key'!$B$25,'Service Line Inventory'!Q920='Dropdown Answer Key'!$M$25,'Service Line Inventory'!P920='Dropdown Answer Key'!$J$27,S920="Non Lead")),"Tier 4","Tier 5"))))))))</f>
        <v>BLANK</v>
      </c>
      <c r="U920" s="115" t="str">
        <f t="shared" si="57"/>
        <v>NO</v>
      </c>
      <c r="V920" s="114" t="str">
        <f t="shared" si="58"/>
        <v>NO</v>
      </c>
      <c r="W920" s="114" t="str">
        <f t="shared" si="59"/>
        <v>NO</v>
      </c>
      <c r="X920" s="108"/>
      <c r="Y920" s="97"/>
      <c r="Z920" s="77"/>
    </row>
    <row r="921" spans="1:26" x14ac:dyDescent="0.3">
      <c r="A921" s="47">
        <v>8200</v>
      </c>
      <c r="B921" s="73" t="s">
        <v>76</v>
      </c>
      <c r="C921" s="124" t="s">
        <v>1179</v>
      </c>
      <c r="D921" s="73" t="s">
        <v>73</v>
      </c>
      <c r="E921" s="73" t="s">
        <v>81</v>
      </c>
      <c r="F921" s="73" t="s">
        <v>81</v>
      </c>
      <c r="G921" s="89" t="s">
        <v>986</v>
      </c>
      <c r="H921" s="94" t="s">
        <v>73</v>
      </c>
      <c r="I921" s="82" t="s">
        <v>72</v>
      </c>
      <c r="J921" s="74" t="s">
        <v>989</v>
      </c>
      <c r="K921" s="74" t="s">
        <v>989</v>
      </c>
      <c r="L921" s="93" t="str">
        <f t="shared" si="56"/>
        <v>Non Lead</v>
      </c>
      <c r="M921" s="109"/>
      <c r="N921" s="73"/>
      <c r="O921" s="73"/>
      <c r="P921" s="73"/>
      <c r="Q921" s="72"/>
      <c r="R921" s="73"/>
      <c r="S921" s="98" t="str">
        <f>IF(OR(B921="",$C$3="",$G$3=""),"ERROR",IF(AND(B921='Dropdown Answer Key'!$B$12,OR(E921="Lead",E921="U, May have L",E921="COM",E921="")),"Lead",IF(AND(B921='Dropdown Answer Key'!$B$12,OR(AND(E921="GALV",H921="Y"),AND(E921="GALV",H921="UN"),AND(E921="GALV",H921=""))),"GRR",IF(AND(B921='Dropdown Answer Key'!$B$12,E921="Unknown"),"Unknown SL",IF(AND(B921='Dropdown Answer Key'!$B$13,OR(F921="Lead",F921="U, May have L",F921="COM",F921="")),"Lead",IF(AND(B921='Dropdown Answer Key'!$B$13,OR(AND(F921="GALV",H921="Y"),AND(F921="GALV",H921="UN"),AND(F921="GALV",H921=""))),"GRR",IF(AND(B921='Dropdown Answer Key'!$B$13,F921="Unknown"),"Unknown SL",IF(AND(B921='Dropdown Answer Key'!$B$14,OR(E921="Lead",E921="U, May have L",E921="COM",E921="")),"Lead",IF(AND(B921='Dropdown Answer Key'!$B$14,OR(F921="Lead",F921="U, May have L",F921="COM",F921="")),"Lead",IF(AND(B921='Dropdown Answer Key'!$B$14,OR(AND(E921="GALV",H921="Y"),AND(E921="GALV",H921="UN"),AND(E921="GALV",H921=""),AND(F921="GALV",H921="Y"),AND(F921="GALV",H921="UN"),AND(F921="GALV",H921=""),AND(F921="GALV",I921="Y"),AND(F921="GALV",I921="UN"),AND(F921="GALV",I921=""))),"GRR",IF(AND(B921='Dropdown Answer Key'!$B$14,OR(E921="Unknown",F921="Unknown")),"Unknown SL","Non Lead")))))))))))</f>
        <v>Non Lead</v>
      </c>
      <c r="T921" s="75" t="str">
        <f>IF(OR(M921="",Q921="",S921="ERROR"),"BLANK",IF((AND(M921='Dropdown Answer Key'!$B$25,OR('Service Line Inventory'!S921="Lead",S921="Unknown SL"))),"Tier 1",IF(AND('Service Line Inventory'!M921='Dropdown Answer Key'!$B$26,OR('Service Line Inventory'!S921="Lead",S921="Unknown SL")),"Tier 2",IF(AND('Service Line Inventory'!M921='Dropdown Answer Key'!$B$27,OR('Service Line Inventory'!S921="Lead",S921="Unknown SL")),"Tier 2",IF('Service Line Inventory'!S921="GRR","Tier 3",IF((AND('Service Line Inventory'!M921='Dropdown Answer Key'!$B$25,'Service Line Inventory'!Q921='Dropdown Answer Key'!$M$25,O921='Dropdown Answer Key'!$G$27,'Service Line Inventory'!P921='Dropdown Answer Key'!$J$27,S921="Non Lead")),"Tier 4",IF((AND('Service Line Inventory'!M921='Dropdown Answer Key'!$B$25,'Service Line Inventory'!Q921='Dropdown Answer Key'!$M$25,O921='Dropdown Answer Key'!$G$27,S921="Non Lead")),"Tier 4",IF((AND('Service Line Inventory'!M921='Dropdown Answer Key'!$B$25,'Service Line Inventory'!Q921='Dropdown Answer Key'!$M$25,'Service Line Inventory'!P921='Dropdown Answer Key'!$J$27,S921="Non Lead")),"Tier 4","Tier 5"))))))))</f>
        <v>BLANK</v>
      </c>
      <c r="U921" s="101" t="str">
        <f t="shared" si="57"/>
        <v>NO</v>
      </c>
      <c r="V921" s="75" t="str">
        <f t="shared" si="58"/>
        <v>NO</v>
      </c>
      <c r="W921" s="75" t="str">
        <f t="shared" si="59"/>
        <v>NO</v>
      </c>
      <c r="X921" s="107"/>
      <c r="Y921" s="76"/>
      <c r="Z921" s="77"/>
    </row>
    <row r="922" spans="1:26" x14ac:dyDescent="0.3">
      <c r="A922" s="47">
        <v>8300</v>
      </c>
      <c r="B922" s="73" t="s">
        <v>76</v>
      </c>
      <c r="C922" s="124" t="s">
        <v>1180</v>
      </c>
      <c r="D922" s="73" t="s">
        <v>73</v>
      </c>
      <c r="E922" s="73" t="s">
        <v>81</v>
      </c>
      <c r="F922" s="73" t="s">
        <v>81</v>
      </c>
      <c r="G922" s="89" t="s">
        <v>986</v>
      </c>
      <c r="H922" s="94" t="s">
        <v>73</v>
      </c>
      <c r="I922" s="82" t="s">
        <v>72</v>
      </c>
      <c r="J922" s="74" t="s">
        <v>989</v>
      </c>
      <c r="K922" s="74" t="s">
        <v>989</v>
      </c>
      <c r="L922" s="94" t="str">
        <f t="shared" si="56"/>
        <v>Non Lead</v>
      </c>
      <c r="M922" s="110"/>
      <c r="N922" s="82"/>
      <c r="O922" s="82"/>
      <c r="P922" s="82"/>
      <c r="Q922" s="81"/>
      <c r="R922" s="82"/>
      <c r="S922" s="113" t="str">
        <f>IF(OR(B922="",$C$3="",$G$3=""),"ERROR",IF(AND(B922='Dropdown Answer Key'!$B$12,OR(E922="Lead",E922="U, May have L",E922="COM",E922="")),"Lead",IF(AND(B922='Dropdown Answer Key'!$B$12,OR(AND(E922="GALV",H922="Y"),AND(E922="GALV",H922="UN"),AND(E922="GALV",H922=""))),"GRR",IF(AND(B922='Dropdown Answer Key'!$B$12,E922="Unknown"),"Unknown SL",IF(AND(B922='Dropdown Answer Key'!$B$13,OR(F922="Lead",F922="U, May have L",F922="COM",F922="")),"Lead",IF(AND(B922='Dropdown Answer Key'!$B$13,OR(AND(F922="GALV",H922="Y"),AND(F922="GALV",H922="UN"),AND(F922="GALV",H922=""))),"GRR",IF(AND(B922='Dropdown Answer Key'!$B$13,F922="Unknown"),"Unknown SL",IF(AND(B922='Dropdown Answer Key'!$B$14,OR(E922="Lead",E922="U, May have L",E922="COM",E922="")),"Lead",IF(AND(B922='Dropdown Answer Key'!$B$14,OR(F922="Lead",F922="U, May have L",F922="COM",F922="")),"Lead",IF(AND(B922='Dropdown Answer Key'!$B$14,OR(AND(E922="GALV",H922="Y"),AND(E922="GALV",H922="UN"),AND(E922="GALV",H922=""),AND(F922="GALV",H922="Y"),AND(F922="GALV",H922="UN"),AND(F922="GALV",H922=""),AND(F922="GALV",I922="Y"),AND(F922="GALV",I922="UN"),AND(F922="GALV",I922=""))),"GRR",IF(AND(B922='Dropdown Answer Key'!$B$14,OR(E922="Unknown",F922="Unknown")),"Unknown SL","Non Lead")))))))))))</f>
        <v>Non Lead</v>
      </c>
      <c r="T922" s="114" t="str">
        <f>IF(OR(M922="",Q922="",S922="ERROR"),"BLANK",IF((AND(M922='Dropdown Answer Key'!$B$25,OR('Service Line Inventory'!S922="Lead",S922="Unknown SL"))),"Tier 1",IF(AND('Service Line Inventory'!M922='Dropdown Answer Key'!$B$26,OR('Service Line Inventory'!S922="Lead",S922="Unknown SL")),"Tier 2",IF(AND('Service Line Inventory'!M922='Dropdown Answer Key'!$B$27,OR('Service Line Inventory'!S922="Lead",S922="Unknown SL")),"Tier 2",IF('Service Line Inventory'!S922="GRR","Tier 3",IF((AND('Service Line Inventory'!M922='Dropdown Answer Key'!$B$25,'Service Line Inventory'!Q922='Dropdown Answer Key'!$M$25,O922='Dropdown Answer Key'!$G$27,'Service Line Inventory'!P922='Dropdown Answer Key'!$J$27,S922="Non Lead")),"Tier 4",IF((AND('Service Line Inventory'!M922='Dropdown Answer Key'!$B$25,'Service Line Inventory'!Q922='Dropdown Answer Key'!$M$25,O922='Dropdown Answer Key'!$G$27,S922="Non Lead")),"Tier 4",IF((AND('Service Line Inventory'!M922='Dropdown Answer Key'!$B$25,'Service Line Inventory'!Q922='Dropdown Answer Key'!$M$25,'Service Line Inventory'!P922='Dropdown Answer Key'!$J$27,S922="Non Lead")),"Tier 4","Tier 5"))))))))</f>
        <v>BLANK</v>
      </c>
      <c r="U922" s="115" t="str">
        <f t="shared" si="57"/>
        <v>NO</v>
      </c>
      <c r="V922" s="114" t="str">
        <f t="shared" si="58"/>
        <v>NO</v>
      </c>
      <c r="W922" s="114" t="str">
        <f t="shared" si="59"/>
        <v>NO</v>
      </c>
      <c r="X922" s="108"/>
      <c r="Y922" s="97"/>
      <c r="Z922" s="77"/>
    </row>
    <row r="923" spans="1:26" x14ac:dyDescent="0.3">
      <c r="A923" s="47">
        <v>8350</v>
      </c>
      <c r="B923" s="73" t="s">
        <v>76</v>
      </c>
      <c r="C923" s="124" t="s">
        <v>1181</v>
      </c>
      <c r="D923" s="73" t="s">
        <v>73</v>
      </c>
      <c r="E923" s="73" t="s">
        <v>81</v>
      </c>
      <c r="F923" s="73" t="s">
        <v>81</v>
      </c>
      <c r="G923" s="89" t="s">
        <v>986</v>
      </c>
      <c r="H923" s="94" t="s">
        <v>73</v>
      </c>
      <c r="I923" s="82" t="s">
        <v>72</v>
      </c>
      <c r="J923" s="74" t="s">
        <v>989</v>
      </c>
      <c r="K923" s="74" t="s">
        <v>989</v>
      </c>
      <c r="L923" s="93" t="str">
        <f t="shared" si="56"/>
        <v>Non Lead</v>
      </c>
      <c r="M923" s="109"/>
      <c r="N923" s="73"/>
      <c r="O923" s="73"/>
      <c r="P923" s="73"/>
      <c r="Q923" s="72"/>
      <c r="R923" s="73"/>
      <c r="S923" s="98" t="str">
        <f>IF(OR(B923="",$C$3="",$G$3=""),"ERROR",IF(AND(B923='Dropdown Answer Key'!$B$12,OR(E923="Lead",E923="U, May have L",E923="COM",E923="")),"Lead",IF(AND(B923='Dropdown Answer Key'!$B$12,OR(AND(E923="GALV",H923="Y"),AND(E923="GALV",H923="UN"),AND(E923="GALV",H923=""))),"GRR",IF(AND(B923='Dropdown Answer Key'!$B$12,E923="Unknown"),"Unknown SL",IF(AND(B923='Dropdown Answer Key'!$B$13,OR(F923="Lead",F923="U, May have L",F923="COM",F923="")),"Lead",IF(AND(B923='Dropdown Answer Key'!$B$13,OR(AND(F923="GALV",H923="Y"),AND(F923="GALV",H923="UN"),AND(F923="GALV",H923=""))),"GRR",IF(AND(B923='Dropdown Answer Key'!$B$13,F923="Unknown"),"Unknown SL",IF(AND(B923='Dropdown Answer Key'!$B$14,OR(E923="Lead",E923="U, May have L",E923="COM",E923="")),"Lead",IF(AND(B923='Dropdown Answer Key'!$B$14,OR(F923="Lead",F923="U, May have L",F923="COM",F923="")),"Lead",IF(AND(B923='Dropdown Answer Key'!$B$14,OR(AND(E923="GALV",H923="Y"),AND(E923="GALV",H923="UN"),AND(E923="GALV",H923=""),AND(F923="GALV",H923="Y"),AND(F923="GALV",H923="UN"),AND(F923="GALV",H923=""),AND(F923="GALV",I923="Y"),AND(F923="GALV",I923="UN"),AND(F923="GALV",I923=""))),"GRR",IF(AND(B923='Dropdown Answer Key'!$B$14,OR(E923="Unknown",F923="Unknown")),"Unknown SL","Non Lead")))))))))))</f>
        <v>Non Lead</v>
      </c>
      <c r="T923" s="75" t="str">
        <f>IF(OR(M923="",Q923="",S923="ERROR"),"BLANK",IF((AND(M923='Dropdown Answer Key'!$B$25,OR('Service Line Inventory'!S923="Lead",S923="Unknown SL"))),"Tier 1",IF(AND('Service Line Inventory'!M923='Dropdown Answer Key'!$B$26,OR('Service Line Inventory'!S923="Lead",S923="Unknown SL")),"Tier 2",IF(AND('Service Line Inventory'!M923='Dropdown Answer Key'!$B$27,OR('Service Line Inventory'!S923="Lead",S923="Unknown SL")),"Tier 2",IF('Service Line Inventory'!S923="GRR","Tier 3",IF((AND('Service Line Inventory'!M923='Dropdown Answer Key'!$B$25,'Service Line Inventory'!Q923='Dropdown Answer Key'!$M$25,O923='Dropdown Answer Key'!$G$27,'Service Line Inventory'!P923='Dropdown Answer Key'!$J$27,S923="Non Lead")),"Tier 4",IF((AND('Service Line Inventory'!M923='Dropdown Answer Key'!$B$25,'Service Line Inventory'!Q923='Dropdown Answer Key'!$M$25,O923='Dropdown Answer Key'!$G$27,S923="Non Lead")),"Tier 4",IF((AND('Service Line Inventory'!M923='Dropdown Answer Key'!$B$25,'Service Line Inventory'!Q923='Dropdown Answer Key'!$M$25,'Service Line Inventory'!P923='Dropdown Answer Key'!$J$27,S923="Non Lead")),"Tier 4","Tier 5"))))))))</f>
        <v>BLANK</v>
      </c>
      <c r="U923" s="101" t="str">
        <f t="shared" si="57"/>
        <v>NO</v>
      </c>
      <c r="V923" s="75" t="str">
        <f t="shared" si="58"/>
        <v>NO</v>
      </c>
      <c r="W923" s="75" t="str">
        <f t="shared" si="59"/>
        <v>NO</v>
      </c>
      <c r="X923" s="107"/>
      <c r="Y923" s="76"/>
      <c r="Z923" s="77"/>
    </row>
    <row r="924" spans="1:26" x14ac:dyDescent="0.3">
      <c r="A924" s="47">
        <v>8375</v>
      </c>
      <c r="B924" s="73" t="s">
        <v>76</v>
      </c>
      <c r="C924" s="124" t="s">
        <v>1182</v>
      </c>
      <c r="D924" s="73" t="s">
        <v>73</v>
      </c>
      <c r="E924" s="73" t="s">
        <v>81</v>
      </c>
      <c r="F924" s="73" t="s">
        <v>81</v>
      </c>
      <c r="G924" s="89" t="s">
        <v>986</v>
      </c>
      <c r="H924" s="94" t="s">
        <v>73</v>
      </c>
      <c r="I924" s="82" t="s">
        <v>72</v>
      </c>
      <c r="J924" s="74" t="s">
        <v>989</v>
      </c>
      <c r="K924" s="74" t="s">
        <v>989</v>
      </c>
      <c r="L924" s="94" t="str">
        <f t="shared" si="56"/>
        <v>Non Lead</v>
      </c>
      <c r="M924" s="110"/>
      <c r="N924" s="82"/>
      <c r="O924" s="82"/>
      <c r="P924" s="82"/>
      <c r="Q924" s="81"/>
      <c r="R924" s="82"/>
      <c r="S924" s="113" t="str">
        <f>IF(OR(B924="",$C$3="",$G$3=""),"ERROR",IF(AND(B924='Dropdown Answer Key'!$B$12,OR(E924="Lead",E924="U, May have L",E924="COM",E924="")),"Lead",IF(AND(B924='Dropdown Answer Key'!$B$12,OR(AND(E924="GALV",H924="Y"),AND(E924="GALV",H924="UN"),AND(E924="GALV",H924=""))),"GRR",IF(AND(B924='Dropdown Answer Key'!$B$12,E924="Unknown"),"Unknown SL",IF(AND(B924='Dropdown Answer Key'!$B$13,OR(F924="Lead",F924="U, May have L",F924="COM",F924="")),"Lead",IF(AND(B924='Dropdown Answer Key'!$B$13,OR(AND(F924="GALV",H924="Y"),AND(F924="GALV",H924="UN"),AND(F924="GALV",H924=""))),"GRR",IF(AND(B924='Dropdown Answer Key'!$B$13,F924="Unknown"),"Unknown SL",IF(AND(B924='Dropdown Answer Key'!$B$14,OR(E924="Lead",E924="U, May have L",E924="COM",E924="")),"Lead",IF(AND(B924='Dropdown Answer Key'!$B$14,OR(F924="Lead",F924="U, May have L",F924="COM",F924="")),"Lead",IF(AND(B924='Dropdown Answer Key'!$B$14,OR(AND(E924="GALV",H924="Y"),AND(E924="GALV",H924="UN"),AND(E924="GALV",H924=""),AND(F924="GALV",H924="Y"),AND(F924="GALV",H924="UN"),AND(F924="GALV",H924=""),AND(F924="GALV",I924="Y"),AND(F924="GALV",I924="UN"),AND(F924="GALV",I924=""))),"GRR",IF(AND(B924='Dropdown Answer Key'!$B$14,OR(E924="Unknown",F924="Unknown")),"Unknown SL","Non Lead")))))))))))</f>
        <v>Non Lead</v>
      </c>
      <c r="T924" s="114" t="str">
        <f>IF(OR(M924="",Q924="",S924="ERROR"),"BLANK",IF((AND(M924='Dropdown Answer Key'!$B$25,OR('Service Line Inventory'!S924="Lead",S924="Unknown SL"))),"Tier 1",IF(AND('Service Line Inventory'!M924='Dropdown Answer Key'!$B$26,OR('Service Line Inventory'!S924="Lead",S924="Unknown SL")),"Tier 2",IF(AND('Service Line Inventory'!M924='Dropdown Answer Key'!$B$27,OR('Service Line Inventory'!S924="Lead",S924="Unknown SL")),"Tier 2",IF('Service Line Inventory'!S924="GRR","Tier 3",IF((AND('Service Line Inventory'!M924='Dropdown Answer Key'!$B$25,'Service Line Inventory'!Q924='Dropdown Answer Key'!$M$25,O924='Dropdown Answer Key'!$G$27,'Service Line Inventory'!P924='Dropdown Answer Key'!$J$27,S924="Non Lead")),"Tier 4",IF((AND('Service Line Inventory'!M924='Dropdown Answer Key'!$B$25,'Service Line Inventory'!Q924='Dropdown Answer Key'!$M$25,O924='Dropdown Answer Key'!$G$27,S924="Non Lead")),"Tier 4",IF((AND('Service Line Inventory'!M924='Dropdown Answer Key'!$B$25,'Service Line Inventory'!Q924='Dropdown Answer Key'!$M$25,'Service Line Inventory'!P924='Dropdown Answer Key'!$J$27,S924="Non Lead")),"Tier 4","Tier 5"))))))))</f>
        <v>BLANK</v>
      </c>
      <c r="U924" s="115" t="str">
        <f t="shared" si="57"/>
        <v>NO</v>
      </c>
      <c r="V924" s="114" t="str">
        <f t="shared" si="58"/>
        <v>NO</v>
      </c>
      <c r="W924" s="114" t="str">
        <f t="shared" si="59"/>
        <v>NO</v>
      </c>
      <c r="X924" s="108"/>
      <c r="Y924" s="97"/>
      <c r="Z924" s="77"/>
    </row>
    <row r="925" spans="1:26" x14ac:dyDescent="0.3">
      <c r="A925" s="47">
        <v>8400</v>
      </c>
      <c r="B925" s="73" t="s">
        <v>76</v>
      </c>
      <c r="C925" s="124" t="s">
        <v>1183</v>
      </c>
      <c r="D925" s="73" t="s">
        <v>73</v>
      </c>
      <c r="E925" s="73" t="s">
        <v>81</v>
      </c>
      <c r="F925" s="73" t="s">
        <v>81</v>
      </c>
      <c r="G925" s="89" t="s">
        <v>986</v>
      </c>
      <c r="H925" s="94" t="s">
        <v>73</v>
      </c>
      <c r="I925" s="82" t="s">
        <v>72</v>
      </c>
      <c r="J925" s="74" t="s">
        <v>989</v>
      </c>
      <c r="K925" s="74" t="s">
        <v>989</v>
      </c>
      <c r="L925" s="93" t="str">
        <f t="shared" si="56"/>
        <v>Non Lead</v>
      </c>
      <c r="M925" s="109"/>
      <c r="N925" s="73"/>
      <c r="O925" s="73"/>
      <c r="P925" s="73"/>
      <c r="Q925" s="72"/>
      <c r="R925" s="73"/>
      <c r="S925" s="98" t="str">
        <f>IF(OR(B925="",$C$3="",$G$3=""),"ERROR",IF(AND(B925='Dropdown Answer Key'!$B$12,OR(E925="Lead",E925="U, May have L",E925="COM",E925="")),"Lead",IF(AND(B925='Dropdown Answer Key'!$B$12,OR(AND(E925="GALV",H925="Y"),AND(E925="GALV",H925="UN"),AND(E925="GALV",H925=""))),"GRR",IF(AND(B925='Dropdown Answer Key'!$B$12,E925="Unknown"),"Unknown SL",IF(AND(B925='Dropdown Answer Key'!$B$13,OR(F925="Lead",F925="U, May have L",F925="COM",F925="")),"Lead",IF(AND(B925='Dropdown Answer Key'!$B$13,OR(AND(F925="GALV",H925="Y"),AND(F925="GALV",H925="UN"),AND(F925="GALV",H925=""))),"GRR",IF(AND(B925='Dropdown Answer Key'!$B$13,F925="Unknown"),"Unknown SL",IF(AND(B925='Dropdown Answer Key'!$B$14,OR(E925="Lead",E925="U, May have L",E925="COM",E925="")),"Lead",IF(AND(B925='Dropdown Answer Key'!$B$14,OR(F925="Lead",F925="U, May have L",F925="COM",F925="")),"Lead",IF(AND(B925='Dropdown Answer Key'!$B$14,OR(AND(E925="GALV",H925="Y"),AND(E925="GALV",H925="UN"),AND(E925="GALV",H925=""),AND(F925="GALV",H925="Y"),AND(F925="GALV",H925="UN"),AND(F925="GALV",H925=""),AND(F925="GALV",I925="Y"),AND(F925="GALV",I925="UN"),AND(F925="GALV",I925=""))),"GRR",IF(AND(B925='Dropdown Answer Key'!$B$14,OR(E925="Unknown",F925="Unknown")),"Unknown SL","Non Lead")))))))))))</f>
        <v>Non Lead</v>
      </c>
      <c r="T925" s="75" t="str">
        <f>IF(OR(M925="",Q925="",S925="ERROR"),"BLANK",IF((AND(M925='Dropdown Answer Key'!$B$25,OR('Service Line Inventory'!S925="Lead",S925="Unknown SL"))),"Tier 1",IF(AND('Service Line Inventory'!M925='Dropdown Answer Key'!$B$26,OR('Service Line Inventory'!S925="Lead",S925="Unknown SL")),"Tier 2",IF(AND('Service Line Inventory'!M925='Dropdown Answer Key'!$B$27,OR('Service Line Inventory'!S925="Lead",S925="Unknown SL")),"Tier 2",IF('Service Line Inventory'!S925="GRR","Tier 3",IF((AND('Service Line Inventory'!M925='Dropdown Answer Key'!$B$25,'Service Line Inventory'!Q925='Dropdown Answer Key'!$M$25,O925='Dropdown Answer Key'!$G$27,'Service Line Inventory'!P925='Dropdown Answer Key'!$J$27,S925="Non Lead")),"Tier 4",IF((AND('Service Line Inventory'!M925='Dropdown Answer Key'!$B$25,'Service Line Inventory'!Q925='Dropdown Answer Key'!$M$25,O925='Dropdown Answer Key'!$G$27,S925="Non Lead")),"Tier 4",IF((AND('Service Line Inventory'!M925='Dropdown Answer Key'!$B$25,'Service Line Inventory'!Q925='Dropdown Answer Key'!$M$25,'Service Line Inventory'!P925='Dropdown Answer Key'!$J$27,S925="Non Lead")),"Tier 4","Tier 5"))))))))</f>
        <v>BLANK</v>
      </c>
      <c r="U925" s="101" t="str">
        <f t="shared" si="57"/>
        <v>NO</v>
      </c>
      <c r="V925" s="75" t="str">
        <f t="shared" si="58"/>
        <v>NO</v>
      </c>
      <c r="W925" s="75" t="str">
        <f t="shared" si="59"/>
        <v>NO</v>
      </c>
      <c r="X925" s="107"/>
      <c r="Y925" s="76"/>
      <c r="Z925" s="77"/>
    </row>
    <row r="926" spans="1:26" x14ac:dyDescent="0.3">
      <c r="A926" s="47">
        <v>8450</v>
      </c>
      <c r="B926" s="73" t="s">
        <v>76</v>
      </c>
      <c r="C926" s="124" t="s">
        <v>1184</v>
      </c>
      <c r="D926" s="73" t="s">
        <v>73</v>
      </c>
      <c r="E926" s="73" t="s">
        <v>81</v>
      </c>
      <c r="F926" s="73" t="s">
        <v>81</v>
      </c>
      <c r="G926" s="89" t="s">
        <v>986</v>
      </c>
      <c r="H926" s="94" t="s">
        <v>73</v>
      </c>
      <c r="I926" s="82" t="s">
        <v>72</v>
      </c>
      <c r="J926" s="74" t="s">
        <v>989</v>
      </c>
      <c r="K926" s="74" t="s">
        <v>989</v>
      </c>
      <c r="L926" s="94" t="str">
        <f t="shared" si="56"/>
        <v>Non Lead</v>
      </c>
      <c r="M926" s="110"/>
      <c r="N926" s="82"/>
      <c r="O926" s="82"/>
      <c r="P926" s="82"/>
      <c r="Q926" s="81"/>
      <c r="R926" s="82"/>
      <c r="S926" s="113" t="str">
        <f>IF(OR(B926="",$C$3="",$G$3=""),"ERROR",IF(AND(B926='Dropdown Answer Key'!$B$12,OR(E926="Lead",E926="U, May have L",E926="COM",E926="")),"Lead",IF(AND(B926='Dropdown Answer Key'!$B$12,OR(AND(E926="GALV",H926="Y"),AND(E926="GALV",H926="UN"),AND(E926="GALV",H926=""))),"GRR",IF(AND(B926='Dropdown Answer Key'!$B$12,E926="Unknown"),"Unknown SL",IF(AND(B926='Dropdown Answer Key'!$B$13,OR(F926="Lead",F926="U, May have L",F926="COM",F926="")),"Lead",IF(AND(B926='Dropdown Answer Key'!$B$13,OR(AND(F926="GALV",H926="Y"),AND(F926="GALV",H926="UN"),AND(F926="GALV",H926=""))),"GRR",IF(AND(B926='Dropdown Answer Key'!$B$13,F926="Unknown"),"Unknown SL",IF(AND(B926='Dropdown Answer Key'!$B$14,OR(E926="Lead",E926="U, May have L",E926="COM",E926="")),"Lead",IF(AND(B926='Dropdown Answer Key'!$B$14,OR(F926="Lead",F926="U, May have L",F926="COM",F926="")),"Lead",IF(AND(B926='Dropdown Answer Key'!$B$14,OR(AND(E926="GALV",H926="Y"),AND(E926="GALV",H926="UN"),AND(E926="GALV",H926=""),AND(F926="GALV",H926="Y"),AND(F926="GALV",H926="UN"),AND(F926="GALV",H926=""),AND(F926="GALV",I926="Y"),AND(F926="GALV",I926="UN"),AND(F926="GALV",I926=""))),"GRR",IF(AND(B926='Dropdown Answer Key'!$B$14,OR(E926="Unknown",F926="Unknown")),"Unknown SL","Non Lead")))))))))))</f>
        <v>Non Lead</v>
      </c>
      <c r="T926" s="114" t="str">
        <f>IF(OR(M926="",Q926="",S926="ERROR"),"BLANK",IF((AND(M926='Dropdown Answer Key'!$B$25,OR('Service Line Inventory'!S926="Lead",S926="Unknown SL"))),"Tier 1",IF(AND('Service Line Inventory'!M926='Dropdown Answer Key'!$B$26,OR('Service Line Inventory'!S926="Lead",S926="Unknown SL")),"Tier 2",IF(AND('Service Line Inventory'!M926='Dropdown Answer Key'!$B$27,OR('Service Line Inventory'!S926="Lead",S926="Unknown SL")),"Tier 2",IF('Service Line Inventory'!S926="GRR","Tier 3",IF((AND('Service Line Inventory'!M926='Dropdown Answer Key'!$B$25,'Service Line Inventory'!Q926='Dropdown Answer Key'!$M$25,O926='Dropdown Answer Key'!$G$27,'Service Line Inventory'!P926='Dropdown Answer Key'!$J$27,S926="Non Lead")),"Tier 4",IF((AND('Service Line Inventory'!M926='Dropdown Answer Key'!$B$25,'Service Line Inventory'!Q926='Dropdown Answer Key'!$M$25,O926='Dropdown Answer Key'!$G$27,S926="Non Lead")),"Tier 4",IF((AND('Service Line Inventory'!M926='Dropdown Answer Key'!$B$25,'Service Line Inventory'!Q926='Dropdown Answer Key'!$M$25,'Service Line Inventory'!P926='Dropdown Answer Key'!$J$27,S926="Non Lead")),"Tier 4","Tier 5"))))))))</f>
        <v>BLANK</v>
      </c>
      <c r="U926" s="115" t="str">
        <f t="shared" si="57"/>
        <v>NO</v>
      </c>
      <c r="V926" s="114" t="str">
        <f t="shared" si="58"/>
        <v>NO</v>
      </c>
      <c r="W926" s="114" t="str">
        <f t="shared" si="59"/>
        <v>NO</v>
      </c>
      <c r="X926" s="108"/>
      <c r="Y926" s="97"/>
      <c r="Z926" s="77"/>
    </row>
    <row r="927" spans="1:26" x14ac:dyDescent="0.3">
      <c r="A927" s="47">
        <v>8450</v>
      </c>
      <c r="B927" s="73" t="s">
        <v>76</v>
      </c>
      <c r="C927" s="124" t="s">
        <v>1185</v>
      </c>
      <c r="D927" s="73" t="s">
        <v>73</v>
      </c>
      <c r="E927" s="73" t="s">
        <v>81</v>
      </c>
      <c r="F927" s="73" t="s">
        <v>81</v>
      </c>
      <c r="G927" s="89" t="s">
        <v>986</v>
      </c>
      <c r="H927" s="94" t="s">
        <v>73</v>
      </c>
      <c r="I927" s="82" t="s">
        <v>72</v>
      </c>
      <c r="J927" s="74" t="s">
        <v>989</v>
      </c>
      <c r="K927" s="74" t="s">
        <v>989</v>
      </c>
      <c r="L927" s="93" t="str">
        <f t="shared" si="56"/>
        <v>Non Lead</v>
      </c>
      <c r="M927" s="109"/>
      <c r="N927" s="73"/>
      <c r="O927" s="73"/>
      <c r="P927" s="73"/>
      <c r="Q927" s="72"/>
      <c r="R927" s="73"/>
      <c r="S927" s="98" t="str">
        <f>IF(OR(B927="",$C$3="",$G$3=""),"ERROR",IF(AND(B927='Dropdown Answer Key'!$B$12,OR(E927="Lead",E927="U, May have L",E927="COM",E927="")),"Lead",IF(AND(B927='Dropdown Answer Key'!$B$12,OR(AND(E927="GALV",H927="Y"),AND(E927="GALV",H927="UN"),AND(E927="GALV",H927=""))),"GRR",IF(AND(B927='Dropdown Answer Key'!$B$12,E927="Unknown"),"Unknown SL",IF(AND(B927='Dropdown Answer Key'!$B$13,OR(F927="Lead",F927="U, May have L",F927="COM",F927="")),"Lead",IF(AND(B927='Dropdown Answer Key'!$B$13,OR(AND(F927="GALV",H927="Y"),AND(F927="GALV",H927="UN"),AND(F927="GALV",H927=""))),"GRR",IF(AND(B927='Dropdown Answer Key'!$B$13,F927="Unknown"),"Unknown SL",IF(AND(B927='Dropdown Answer Key'!$B$14,OR(E927="Lead",E927="U, May have L",E927="COM",E927="")),"Lead",IF(AND(B927='Dropdown Answer Key'!$B$14,OR(F927="Lead",F927="U, May have L",F927="COM",F927="")),"Lead",IF(AND(B927='Dropdown Answer Key'!$B$14,OR(AND(E927="GALV",H927="Y"),AND(E927="GALV",H927="UN"),AND(E927="GALV",H927=""),AND(F927="GALV",H927="Y"),AND(F927="GALV",H927="UN"),AND(F927="GALV",H927=""),AND(F927="GALV",I927="Y"),AND(F927="GALV",I927="UN"),AND(F927="GALV",I927=""))),"GRR",IF(AND(B927='Dropdown Answer Key'!$B$14,OR(E927="Unknown",F927="Unknown")),"Unknown SL","Non Lead")))))))))))</f>
        <v>Non Lead</v>
      </c>
      <c r="T927" s="75" t="str">
        <f>IF(OR(M927="",Q927="",S927="ERROR"),"BLANK",IF((AND(M927='Dropdown Answer Key'!$B$25,OR('Service Line Inventory'!S927="Lead",S927="Unknown SL"))),"Tier 1",IF(AND('Service Line Inventory'!M927='Dropdown Answer Key'!$B$26,OR('Service Line Inventory'!S927="Lead",S927="Unknown SL")),"Tier 2",IF(AND('Service Line Inventory'!M927='Dropdown Answer Key'!$B$27,OR('Service Line Inventory'!S927="Lead",S927="Unknown SL")),"Tier 2",IF('Service Line Inventory'!S927="GRR","Tier 3",IF((AND('Service Line Inventory'!M927='Dropdown Answer Key'!$B$25,'Service Line Inventory'!Q927='Dropdown Answer Key'!$M$25,O927='Dropdown Answer Key'!$G$27,'Service Line Inventory'!P927='Dropdown Answer Key'!$J$27,S927="Non Lead")),"Tier 4",IF((AND('Service Line Inventory'!M927='Dropdown Answer Key'!$B$25,'Service Line Inventory'!Q927='Dropdown Answer Key'!$M$25,O927='Dropdown Answer Key'!$G$27,S927="Non Lead")),"Tier 4",IF((AND('Service Line Inventory'!M927='Dropdown Answer Key'!$B$25,'Service Line Inventory'!Q927='Dropdown Answer Key'!$M$25,'Service Line Inventory'!P927='Dropdown Answer Key'!$J$27,S927="Non Lead")),"Tier 4","Tier 5"))))))))</f>
        <v>BLANK</v>
      </c>
      <c r="U927" s="101" t="str">
        <f t="shared" si="57"/>
        <v>NO</v>
      </c>
      <c r="V927" s="75" t="str">
        <f t="shared" si="58"/>
        <v>NO</v>
      </c>
      <c r="W927" s="75" t="str">
        <f t="shared" si="59"/>
        <v>NO</v>
      </c>
      <c r="X927" s="107"/>
      <c r="Y927" s="76"/>
      <c r="Z927" s="77"/>
    </row>
    <row r="928" spans="1:26" x14ac:dyDescent="0.3">
      <c r="A928" s="47">
        <v>8500</v>
      </c>
      <c r="B928" s="73" t="s">
        <v>76</v>
      </c>
      <c r="C928" s="124" t="s">
        <v>1186</v>
      </c>
      <c r="D928" s="73" t="s">
        <v>73</v>
      </c>
      <c r="E928" s="73" t="s">
        <v>81</v>
      </c>
      <c r="F928" s="73" t="s">
        <v>81</v>
      </c>
      <c r="G928" s="89" t="s">
        <v>986</v>
      </c>
      <c r="H928" s="94" t="s">
        <v>73</v>
      </c>
      <c r="I928" s="82" t="s">
        <v>72</v>
      </c>
      <c r="J928" s="74" t="s">
        <v>989</v>
      </c>
      <c r="K928" s="74" t="s">
        <v>989</v>
      </c>
      <c r="L928" s="94" t="str">
        <f t="shared" si="56"/>
        <v>Non Lead</v>
      </c>
      <c r="M928" s="110"/>
      <c r="N928" s="82"/>
      <c r="O928" s="82"/>
      <c r="P928" s="82"/>
      <c r="Q928" s="81"/>
      <c r="R928" s="82"/>
      <c r="S928" s="113" t="str">
        <f>IF(OR(B928="",$C$3="",$G$3=""),"ERROR",IF(AND(B928='Dropdown Answer Key'!$B$12,OR(E928="Lead",E928="U, May have L",E928="COM",E928="")),"Lead",IF(AND(B928='Dropdown Answer Key'!$B$12,OR(AND(E928="GALV",H928="Y"),AND(E928="GALV",H928="UN"),AND(E928="GALV",H928=""))),"GRR",IF(AND(B928='Dropdown Answer Key'!$B$12,E928="Unknown"),"Unknown SL",IF(AND(B928='Dropdown Answer Key'!$B$13,OR(F928="Lead",F928="U, May have L",F928="COM",F928="")),"Lead",IF(AND(B928='Dropdown Answer Key'!$B$13,OR(AND(F928="GALV",H928="Y"),AND(F928="GALV",H928="UN"),AND(F928="GALV",H928=""))),"GRR",IF(AND(B928='Dropdown Answer Key'!$B$13,F928="Unknown"),"Unknown SL",IF(AND(B928='Dropdown Answer Key'!$B$14,OR(E928="Lead",E928="U, May have L",E928="COM",E928="")),"Lead",IF(AND(B928='Dropdown Answer Key'!$B$14,OR(F928="Lead",F928="U, May have L",F928="COM",F928="")),"Lead",IF(AND(B928='Dropdown Answer Key'!$B$14,OR(AND(E928="GALV",H928="Y"),AND(E928="GALV",H928="UN"),AND(E928="GALV",H928=""),AND(F928="GALV",H928="Y"),AND(F928="GALV",H928="UN"),AND(F928="GALV",H928=""),AND(F928="GALV",I928="Y"),AND(F928="GALV",I928="UN"),AND(F928="GALV",I928=""))),"GRR",IF(AND(B928='Dropdown Answer Key'!$B$14,OR(E928="Unknown",F928="Unknown")),"Unknown SL","Non Lead")))))))))))</f>
        <v>Non Lead</v>
      </c>
      <c r="T928" s="114" t="str">
        <f>IF(OR(M928="",Q928="",S928="ERROR"),"BLANK",IF((AND(M928='Dropdown Answer Key'!$B$25,OR('Service Line Inventory'!S928="Lead",S928="Unknown SL"))),"Tier 1",IF(AND('Service Line Inventory'!M928='Dropdown Answer Key'!$B$26,OR('Service Line Inventory'!S928="Lead",S928="Unknown SL")),"Tier 2",IF(AND('Service Line Inventory'!M928='Dropdown Answer Key'!$B$27,OR('Service Line Inventory'!S928="Lead",S928="Unknown SL")),"Tier 2",IF('Service Line Inventory'!S928="GRR","Tier 3",IF((AND('Service Line Inventory'!M928='Dropdown Answer Key'!$B$25,'Service Line Inventory'!Q928='Dropdown Answer Key'!$M$25,O928='Dropdown Answer Key'!$G$27,'Service Line Inventory'!P928='Dropdown Answer Key'!$J$27,S928="Non Lead")),"Tier 4",IF((AND('Service Line Inventory'!M928='Dropdown Answer Key'!$B$25,'Service Line Inventory'!Q928='Dropdown Answer Key'!$M$25,O928='Dropdown Answer Key'!$G$27,S928="Non Lead")),"Tier 4",IF((AND('Service Line Inventory'!M928='Dropdown Answer Key'!$B$25,'Service Line Inventory'!Q928='Dropdown Answer Key'!$M$25,'Service Line Inventory'!P928='Dropdown Answer Key'!$J$27,S928="Non Lead")),"Tier 4","Tier 5"))))))))</f>
        <v>BLANK</v>
      </c>
      <c r="U928" s="115" t="str">
        <f t="shared" si="57"/>
        <v>NO</v>
      </c>
      <c r="V928" s="114" t="str">
        <f t="shared" si="58"/>
        <v>NO</v>
      </c>
      <c r="W928" s="114" t="str">
        <f t="shared" si="59"/>
        <v>NO</v>
      </c>
      <c r="X928" s="108"/>
      <c r="Y928" s="97"/>
      <c r="Z928" s="77"/>
    </row>
    <row r="929" spans="1:26" x14ac:dyDescent="0.3">
      <c r="A929" s="47">
        <v>8600</v>
      </c>
      <c r="B929" s="73" t="s">
        <v>76</v>
      </c>
      <c r="C929" s="124" t="s">
        <v>1187</v>
      </c>
      <c r="D929" s="73" t="s">
        <v>73</v>
      </c>
      <c r="E929" s="73" t="s">
        <v>81</v>
      </c>
      <c r="F929" s="73" t="s">
        <v>81</v>
      </c>
      <c r="G929" s="89" t="s">
        <v>986</v>
      </c>
      <c r="H929" s="94" t="s">
        <v>73</v>
      </c>
      <c r="I929" s="82" t="s">
        <v>72</v>
      </c>
      <c r="J929" s="74" t="s">
        <v>989</v>
      </c>
      <c r="K929" s="74" t="s">
        <v>989</v>
      </c>
      <c r="L929" s="93" t="str">
        <f t="shared" si="56"/>
        <v>Non Lead</v>
      </c>
      <c r="M929" s="109"/>
      <c r="N929" s="73"/>
      <c r="O929" s="73"/>
      <c r="P929" s="73"/>
      <c r="Q929" s="72"/>
      <c r="R929" s="73"/>
      <c r="S929" s="98" t="str">
        <f>IF(OR(B929="",$C$3="",$G$3=""),"ERROR",IF(AND(B929='Dropdown Answer Key'!$B$12,OR(E929="Lead",E929="U, May have L",E929="COM",E929="")),"Lead",IF(AND(B929='Dropdown Answer Key'!$B$12,OR(AND(E929="GALV",H929="Y"),AND(E929="GALV",H929="UN"),AND(E929="GALV",H929=""))),"GRR",IF(AND(B929='Dropdown Answer Key'!$B$12,E929="Unknown"),"Unknown SL",IF(AND(B929='Dropdown Answer Key'!$B$13,OR(F929="Lead",F929="U, May have L",F929="COM",F929="")),"Lead",IF(AND(B929='Dropdown Answer Key'!$B$13,OR(AND(F929="GALV",H929="Y"),AND(F929="GALV",H929="UN"),AND(F929="GALV",H929=""))),"GRR",IF(AND(B929='Dropdown Answer Key'!$B$13,F929="Unknown"),"Unknown SL",IF(AND(B929='Dropdown Answer Key'!$B$14,OR(E929="Lead",E929="U, May have L",E929="COM",E929="")),"Lead",IF(AND(B929='Dropdown Answer Key'!$B$14,OR(F929="Lead",F929="U, May have L",F929="COM",F929="")),"Lead",IF(AND(B929='Dropdown Answer Key'!$B$14,OR(AND(E929="GALV",H929="Y"),AND(E929="GALV",H929="UN"),AND(E929="GALV",H929=""),AND(F929="GALV",H929="Y"),AND(F929="GALV",H929="UN"),AND(F929="GALV",H929=""),AND(F929="GALV",I929="Y"),AND(F929="GALV",I929="UN"),AND(F929="GALV",I929=""))),"GRR",IF(AND(B929='Dropdown Answer Key'!$B$14,OR(E929="Unknown",F929="Unknown")),"Unknown SL","Non Lead")))))))))))</f>
        <v>Non Lead</v>
      </c>
      <c r="T929" s="75" t="str">
        <f>IF(OR(M929="",Q929="",S929="ERROR"),"BLANK",IF((AND(M929='Dropdown Answer Key'!$B$25,OR('Service Line Inventory'!S929="Lead",S929="Unknown SL"))),"Tier 1",IF(AND('Service Line Inventory'!M929='Dropdown Answer Key'!$B$26,OR('Service Line Inventory'!S929="Lead",S929="Unknown SL")),"Tier 2",IF(AND('Service Line Inventory'!M929='Dropdown Answer Key'!$B$27,OR('Service Line Inventory'!S929="Lead",S929="Unknown SL")),"Tier 2",IF('Service Line Inventory'!S929="GRR","Tier 3",IF((AND('Service Line Inventory'!M929='Dropdown Answer Key'!$B$25,'Service Line Inventory'!Q929='Dropdown Answer Key'!$M$25,O929='Dropdown Answer Key'!$G$27,'Service Line Inventory'!P929='Dropdown Answer Key'!$J$27,S929="Non Lead")),"Tier 4",IF((AND('Service Line Inventory'!M929='Dropdown Answer Key'!$B$25,'Service Line Inventory'!Q929='Dropdown Answer Key'!$M$25,O929='Dropdown Answer Key'!$G$27,S929="Non Lead")),"Tier 4",IF((AND('Service Line Inventory'!M929='Dropdown Answer Key'!$B$25,'Service Line Inventory'!Q929='Dropdown Answer Key'!$M$25,'Service Line Inventory'!P929='Dropdown Answer Key'!$J$27,S929="Non Lead")),"Tier 4","Tier 5"))))))))</f>
        <v>BLANK</v>
      </c>
      <c r="U929" s="101" t="str">
        <f t="shared" si="57"/>
        <v>NO</v>
      </c>
      <c r="V929" s="75" t="str">
        <f t="shared" si="58"/>
        <v>NO</v>
      </c>
      <c r="W929" s="75" t="str">
        <f t="shared" si="59"/>
        <v>NO</v>
      </c>
      <c r="X929" s="107"/>
      <c r="Y929" s="76"/>
      <c r="Z929" s="77"/>
    </row>
    <row r="930" spans="1:26" x14ac:dyDescent="0.3">
      <c r="A930" s="47">
        <v>8650</v>
      </c>
      <c r="B930" s="73" t="s">
        <v>76</v>
      </c>
      <c r="C930" s="124" t="s">
        <v>1188</v>
      </c>
      <c r="D930" s="73" t="s">
        <v>73</v>
      </c>
      <c r="E930" s="73" t="s">
        <v>81</v>
      </c>
      <c r="F930" s="73" t="s">
        <v>81</v>
      </c>
      <c r="G930" s="89" t="s">
        <v>986</v>
      </c>
      <c r="H930" s="94" t="s">
        <v>73</v>
      </c>
      <c r="I930" s="82" t="s">
        <v>72</v>
      </c>
      <c r="J930" s="74" t="s">
        <v>989</v>
      </c>
      <c r="K930" s="74" t="s">
        <v>989</v>
      </c>
      <c r="L930" s="94" t="str">
        <f t="shared" si="56"/>
        <v>Non Lead</v>
      </c>
      <c r="M930" s="110"/>
      <c r="N930" s="82"/>
      <c r="O930" s="82"/>
      <c r="P930" s="82"/>
      <c r="Q930" s="81"/>
      <c r="R930" s="82"/>
      <c r="S930" s="113" t="str">
        <f>IF(OR(B930="",$C$3="",$G$3=""),"ERROR",IF(AND(B930='Dropdown Answer Key'!$B$12,OR(E930="Lead",E930="U, May have L",E930="COM",E930="")),"Lead",IF(AND(B930='Dropdown Answer Key'!$B$12,OR(AND(E930="GALV",H930="Y"),AND(E930="GALV",H930="UN"),AND(E930="GALV",H930=""))),"GRR",IF(AND(B930='Dropdown Answer Key'!$B$12,E930="Unknown"),"Unknown SL",IF(AND(B930='Dropdown Answer Key'!$B$13,OR(F930="Lead",F930="U, May have L",F930="COM",F930="")),"Lead",IF(AND(B930='Dropdown Answer Key'!$B$13,OR(AND(F930="GALV",H930="Y"),AND(F930="GALV",H930="UN"),AND(F930="GALV",H930=""))),"GRR",IF(AND(B930='Dropdown Answer Key'!$B$13,F930="Unknown"),"Unknown SL",IF(AND(B930='Dropdown Answer Key'!$B$14,OR(E930="Lead",E930="U, May have L",E930="COM",E930="")),"Lead",IF(AND(B930='Dropdown Answer Key'!$B$14,OR(F930="Lead",F930="U, May have L",F930="COM",F930="")),"Lead",IF(AND(B930='Dropdown Answer Key'!$B$14,OR(AND(E930="GALV",H930="Y"),AND(E930="GALV",H930="UN"),AND(E930="GALV",H930=""),AND(F930="GALV",H930="Y"),AND(F930="GALV",H930="UN"),AND(F930="GALV",H930=""),AND(F930="GALV",I930="Y"),AND(F930="GALV",I930="UN"),AND(F930="GALV",I930=""))),"GRR",IF(AND(B930='Dropdown Answer Key'!$B$14,OR(E930="Unknown",F930="Unknown")),"Unknown SL","Non Lead")))))))))))</f>
        <v>Non Lead</v>
      </c>
      <c r="T930" s="114" t="str">
        <f>IF(OR(M930="",Q930="",S930="ERROR"),"BLANK",IF((AND(M930='Dropdown Answer Key'!$B$25,OR('Service Line Inventory'!S930="Lead",S930="Unknown SL"))),"Tier 1",IF(AND('Service Line Inventory'!M930='Dropdown Answer Key'!$B$26,OR('Service Line Inventory'!S930="Lead",S930="Unknown SL")),"Tier 2",IF(AND('Service Line Inventory'!M930='Dropdown Answer Key'!$B$27,OR('Service Line Inventory'!S930="Lead",S930="Unknown SL")),"Tier 2",IF('Service Line Inventory'!S930="GRR","Tier 3",IF((AND('Service Line Inventory'!M930='Dropdown Answer Key'!$B$25,'Service Line Inventory'!Q930='Dropdown Answer Key'!$M$25,O930='Dropdown Answer Key'!$G$27,'Service Line Inventory'!P930='Dropdown Answer Key'!$J$27,S930="Non Lead")),"Tier 4",IF((AND('Service Line Inventory'!M930='Dropdown Answer Key'!$B$25,'Service Line Inventory'!Q930='Dropdown Answer Key'!$M$25,O930='Dropdown Answer Key'!$G$27,S930="Non Lead")),"Tier 4",IF((AND('Service Line Inventory'!M930='Dropdown Answer Key'!$B$25,'Service Line Inventory'!Q930='Dropdown Answer Key'!$M$25,'Service Line Inventory'!P930='Dropdown Answer Key'!$J$27,S930="Non Lead")),"Tier 4","Tier 5"))))))))</f>
        <v>BLANK</v>
      </c>
      <c r="U930" s="115" t="str">
        <f t="shared" si="57"/>
        <v>NO</v>
      </c>
      <c r="V930" s="114" t="str">
        <f t="shared" si="58"/>
        <v>NO</v>
      </c>
      <c r="W930" s="114" t="str">
        <f t="shared" si="59"/>
        <v>NO</v>
      </c>
      <c r="X930" s="108"/>
      <c r="Y930" s="97"/>
      <c r="Z930" s="77"/>
    </row>
    <row r="931" spans="1:26" x14ac:dyDescent="0.3">
      <c r="A931" s="47">
        <v>8700</v>
      </c>
      <c r="B931" s="73" t="s">
        <v>76</v>
      </c>
      <c r="C931" s="124" t="s">
        <v>1189</v>
      </c>
      <c r="D931" s="73" t="s">
        <v>73</v>
      </c>
      <c r="E931" s="73" t="s">
        <v>81</v>
      </c>
      <c r="F931" s="73" t="s">
        <v>81</v>
      </c>
      <c r="G931" s="89" t="s">
        <v>986</v>
      </c>
      <c r="H931" s="94" t="s">
        <v>73</v>
      </c>
      <c r="I931" s="82" t="s">
        <v>72</v>
      </c>
      <c r="J931" s="74" t="s">
        <v>989</v>
      </c>
      <c r="K931" s="74" t="s">
        <v>989</v>
      </c>
      <c r="L931" s="93" t="str">
        <f t="shared" si="56"/>
        <v>Non Lead</v>
      </c>
      <c r="M931" s="109"/>
      <c r="N931" s="73"/>
      <c r="O931" s="73"/>
      <c r="P931" s="73"/>
      <c r="Q931" s="72"/>
      <c r="R931" s="73"/>
      <c r="S931" s="98" t="str">
        <f>IF(OR(B931="",$C$3="",$G$3=""),"ERROR",IF(AND(B931='Dropdown Answer Key'!$B$12,OR(E931="Lead",E931="U, May have L",E931="COM",E931="")),"Lead",IF(AND(B931='Dropdown Answer Key'!$B$12,OR(AND(E931="GALV",H931="Y"),AND(E931="GALV",H931="UN"),AND(E931="GALV",H931=""))),"GRR",IF(AND(B931='Dropdown Answer Key'!$B$12,E931="Unknown"),"Unknown SL",IF(AND(B931='Dropdown Answer Key'!$B$13,OR(F931="Lead",F931="U, May have L",F931="COM",F931="")),"Lead",IF(AND(B931='Dropdown Answer Key'!$B$13,OR(AND(F931="GALV",H931="Y"),AND(F931="GALV",H931="UN"),AND(F931="GALV",H931=""))),"GRR",IF(AND(B931='Dropdown Answer Key'!$B$13,F931="Unknown"),"Unknown SL",IF(AND(B931='Dropdown Answer Key'!$B$14,OR(E931="Lead",E931="U, May have L",E931="COM",E931="")),"Lead",IF(AND(B931='Dropdown Answer Key'!$B$14,OR(F931="Lead",F931="U, May have L",F931="COM",F931="")),"Lead",IF(AND(B931='Dropdown Answer Key'!$B$14,OR(AND(E931="GALV",H931="Y"),AND(E931="GALV",H931="UN"),AND(E931="GALV",H931=""),AND(F931="GALV",H931="Y"),AND(F931="GALV",H931="UN"),AND(F931="GALV",H931=""),AND(F931="GALV",I931="Y"),AND(F931="GALV",I931="UN"),AND(F931="GALV",I931=""))),"GRR",IF(AND(B931='Dropdown Answer Key'!$B$14,OR(E931="Unknown",F931="Unknown")),"Unknown SL","Non Lead")))))))))))</f>
        <v>Non Lead</v>
      </c>
      <c r="T931" s="75" t="str">
        <f>IF(OR(M931="",Q931="",S931="ERROR"),"BLANK",IF((AND(M931='Dropdown Answer Key'!$B$25,OR('Service Line Inventory'!S931="Lead",S931="Unknown SL"))),"Tier 1",IF(AND('Service Line Inventory'!M931='Dropdown Answer Key'!$B$26,OR('Service Line Inventory'!S931="Lead",S931="Unknown SL")),"Tier 2",IF(AND('Service Line Inventory'!M931='Dropdown Answer Key'!$B$27,OR('Service Line Inventory'!S931="Lead",S931="Unknown SL")),"Tier 2",IF('Service Line Inventory'!S931="GRR","Tier 3",IF((AND('Service Line Inventory'!M931='Dropdown Answer Key'!$B$25,'Service Line Inventory'!Q931='Dropdown Answer Key'!$M$25,O931='Dropdown Answer Key'!$G$27,'Service Line Inventory'!P931='Dropdown Answer Key'!$J$27,S931="Non Lead")),"Tier 4",IF((AND('Service Line Inventory'!M931='Dropdown Answer Key'!$B$25,'Service Line Inventory'!Q931='Dropdown Answer Key'!$M$25,O931='Dropdown Answer Key'!$G$27,S931="Non Lead")),"Tier 4",IF((AND('Service Line Inventory'!M931='Dropdown Answer Key'!$B$25,'Service Line Inventory'!Q931='Dropdown Answer Key'!$M$25,'Service Line Inventory'!P931='Dropdown Answer Key'!$J$27,S931="Non Lead")),"Tier 4","Tier 5"))))))))</f>
        <v>BLANK</v>
      </c>
      <c r="U931" s="101" t="str">
        <f t="shared" si="57"/>
        <v>NO</v>
      </c>
      <c r="V931" s="75" t="str">
        <f t="shared" si="58"/>
        <v>NO</v>
      </c>
      <c r="W931" s="75" t="str">
        <f t="shared" si="59"/>
        <v>NO</v>
      </c>
      <c r="X931" s="107"/>
      <c r="Y931" s="76"/>
      <c r="Z931" s="77"/>
    </row>
    <row r="932" spans="1:26" x14ac:dyDescent="0.3">
      <c r="A932" s="47">
        <v>8775</v>
      </c>
      <c r="B932" s="73" t="s">
        <v>76</v>
      </c>
      <c r="C932" s="124" t="s">
        <v>1190</v>
      </c>
      <c r="D932" s="73" t="s">
        <v>73</v>
      </c>
      <c r="E932" s="73" t="s">
        <v>81</v>
      </c>
      <c r="F932" s="73" t="s">
        <v>81</v>
      </c>
      <c r="G932" s="89" t="s">
        <v>986</v>
      </c>
      <c r="H932" s="94" t="s">
        <v>73</v>
      </c>
      <c r="I932" s="82" t="s">
        <v>72</v>
      </c>
      <c r="J932" s="74" t="s">
        <v>989</v>
      </c>
      <c r="K932" s="74" t="s">
        <v>989</v>
      </c>
      <c r="L932" s="94" t="str">
        <f t="shared" si="56"/>
        <v>Non Lead</v>
      </c>
      <c r="M932" s="110"/>
      <c r="N932" s="82"/>
      <c r="O932" s="82"/>
      <c r="P932" s="82"/>
      <c r="Q932" s="81"/>
      <c r="R932" s="82"/>
      <c r="S932" s="113" t="str">
        <f>IF(OR(B932="",$C$3="",$G$3=""),"ERROR",IF(AND(B932='Dropdown Answer Key'!$B$12,OR(E932="Lead",E932="U, May have L",E932="COM",E932="")),"Lead",IF(AND(B932='Dropdown Answer Key'!$B$12,OR(AND(E932="GALV",H932="Y"),AND(E932="GALV",H932="UN"),AND(E932="GALV",H932=""))),"GRR",IF(AND(B932='Dropdown Answer Key'!$B$12,E932="Unknown"),"Unknown SL",IF(AND(B932='Dropdown Answer Key'!$B$13,OR(F932="Lead",F932="U, May have L",F932="COM",F932="")),"Lead",IF(AND(B932='Dropdown Answer Key'!$B$13,OR(AND(F932="GALV",H932="Y"),AND(F932="GALV",H932="UN"),AND(F932="GALV",H932=""))),"GRR",IF(AND(B932='Dropdown Answer Key'!$B$13,F932="Unknown"),"Unknown SL",IF(AND(B932='Dropdown Answer Key'!$B$14,OR(E932="Lead",E932="U, May have L",E932="COM",E932="")),"Lead",IF(AND(B932='Dropdown Answer Key'!$B$14,OR(F932="Lead",F932="U, May have L",F932="COM",F932="")),"Lead",IF(AND(B932='Dropdown Answer Key'!$B$14,OR(AND(E932="GALV",H932="Y"),AND(E932="GALV",H932="UN"),AND(E932="GALV",H932=""),AND(F932="GALV",H932="Y"),AND(F932="GALV",H932="UN"),AND(F932="GALV",H932=""),AND(F932="GALV",I932="Y"),AND(F932="GALV",I932="UN"),AND(F932="GALV",I932=""))),"GRR",IF(AND(B932='Dropdown Answer Key'!$B$14,OR(E932="Unknown",F932="Unknown")),"Unknown SL","Non Lead")))))))))))</f>
        <v>Non Lead</v>
      </c>
      <c r="T932" s="114" t="str">
        <f>IF(OR(M932="",Q932="",S932="ERROR"),"BLANK",IF((AND(M932='Dropdown Answer Key'!$B$25,OR('Service Line Inventory'!S932="Lead",S932="Unknown SL"))),"Tier 1",IF(AND('Service Line Inventory'!M932='Dropdown Answer Key'!$B$26,OR('Service Line Inventory'!S932="Lead",S932="Unknown SL")),"Tier 2",IF(AND('Service Line Inventory'!M932='Dropdown Answer Key'!$B$27,OR('Service Line Inventory'!S932="Lead",S932="Unknown SL")),"Tier 2",IF('Service Line Inventory'!S932="GRR","Tier 3",IF((AND('Service Line Inventory'!M932='Dropdown Answer Key'!$B$25,'Service Line Inventory'!Q932='Dropdown Answer Key'!$M$25,O932='Dropdown Answer Key'!$G$27,'Service Line Inventory'!P932='Dropdown Answer Key'!$J$27,S932="Non Lead")),"Tier 4",IF((AND('Service Line Inventory'!M932='Dropdown Answer Key'!$B$25,'Service Line Inventory'!Q932='Dropdown Answer Key'!$M$25,O932='Dropdown Answer Key'!$G$27,S932="Non Lead")),"Tier 4",IF((AND('Service Line Inventory'!M932='Dropdown Answer Key'!$B$25,'Service Line Inventory'!Q932='Dropdown Answer Key'!$M$25,'Service Line Inventory'!P932='Dropdown Answer Key'!$J$27,S932="Non Lead")),"Tier 4","Tier 5"))))))))</f>
        <v>BLANK</v>
      </c>
      <c r="U932" s="115" t="str">
        <f t="shared" si="57"/>
        <v>NO</v>
      </c>
      <c r="V932" s="114" t="str">
        <f t="shared" si="58"/>
        <v>NO</v>
      </c>
      <c r="W932" s="114" t="str">
        <f t="shared" si="59"/>
        <v>NO</v>
      </c>
      <c r="X932" s="108"/>
      <c r="Y932" s="97"/>
      <c r="Z932" s="77"/>
    </row>
    <row r="933" spans="1:26" x14ac:dyDescent="0.3">
      <c r="A933" s="47">
        <v>8776</v>
      </c>
      <c r="B933" s="73" t="s">
        <v>76</v>
      </c>
      <c r="C933" s="124" t="s">
        <v>1191</v>
      </c>
      <c r="D933" s="73" t="s">
        <v>73</v>
      </c>
      <c r="E933" s="73" t="s">
        <v>81</v>
      </c>
      <c r="F933" s="73" t="s">
        <v>81</v>
      </c>
      <c r="G933" s="89" t="s">
        <v>986</v>
      </c>
      <c r="H933" s="94" t="s">
        <v>73</v>
      </c>
      <c r="I933" s="82" t="s">
        <v>72</v>
      </c>
      <c r="J933" s="74" t="s">
        <v>989</v>
      </c>
      <c r="K933" s="74" t="s">
        <v>989</v>
      </c>
      <c r="L933" s="93" t="str">
        <f t="shared" si="56"/>
        <v>Non Lead</v>
      </c>
      <c r="M933" s="109"/>
      <c r="N933" s="73"/>
      <c r="O933" s="73"/>
      <c r="P933" s="73"/>
      <c r="Q933" s="72"/>
      <c r="R933" s="73"/>
      <c r="S933" s="98" t="str">
        <f>IF(OR(B933="",$C$3="",$G$3=""),"ERROR",IF(AND(B933='Dropdown Answer Key'!$B$12,OR(E933="Lead",E933="U, May have L",E933="COM",E933="")),"Lead",IF(AND(B933='Dropdown Answer Key'!$B$12,OR(AND(E933="GALV",H933="Y"),AND(E933="GALV",H933="UN"),AND(E933="GALV",H933=""))),"GRR",IF(AND(B933='Dropdown Answer Key'!$B$12,E933="Unknown"),"Unknown SL",IF(AND(B933='Dropdown Answer Key'!$B$13,OR(F933="Lead",F933="U, May have L",F933="COM",F933="")),"Lead",IF(AND(B933='Dropdown Answer Key'!$B$13,OR(AND(F933="GALV",H933="Y"),AND(F933="GALV",H933="UN"),AND(F933="GALV",H933=""))),"GRR",IF(AND(B933='Dropdown Answer Key'!$B$13,F933="Unknown"),"Unknown SL",IF(AND(B933='Dropdown Answer Key'!$B$14,OR(E933="Lead",E933="U, May have L",E933="COM",E933="")),"Lead",IF(AND(B933='Dropdown Answer Key'!$B$14,OR(F933="Lead",F933="U, May have L",F933="COM",F933="")),"Lead",IF(AND(B933='Dropdown Answer Key'!$B$14,OR(AND(E933="GALV",H933="Y"),AND(E933="GALV",H933="UN"),AND(E933="GALV",H933=""),AND(F933="GALV",H933="Y"),AND(F933="GALV",H933="UN"),AND(F933="GALV",H933=""),AND(F933="GALV",I933="Y"),AND(F933="GALV",I933="UN"),AND(F933="GALV",I933=""))),"GRR",IF(AND(B933='Dropdown Answer Key'!$B$14,OR(E933="Unknown",F933="Unknown")),"Unknown SL","Non Lead")))))))))))</f>
        <v>Non Lead</v>
      </c>
      <c r="T933" s="75" t="str">
        <f>IF(OR(M933="",Q933="",S933="ERROR"),"BLANK",IF((AND(M933='Dropdown Answer Key'!$B$25,OR('Service Line Inventory'!S933="Lead",S933="Unknown SL"))),"Tier 1",IF(AND('Service Line Inventory'!M933='Dropdown Answer Key'!$B$26,OR('Service Line Inventory'!S933="Lead",S933="Unknown SL")),"Tier 2",IF(AND('Service Line Inventory'!M933='Dropdown Answer Key'!$B$27,OR('Service Line Inventory'!S933="Lead",S933="Unknown SL")),"Tier 2",IF('Service Line Inventory'!S933="GRR","Tier 3",IF((AND('Service Line Inventory'!M933='Dropdown Answer Key'!$B$25,'Service Line Inventory'!Q933='Dropdown Answer Key'!$M$25,O933='Dropdown Answer Key'!$G$27,'Service Line Inventory'!P933='Dropdown Answer Key'!$J$27,S933="Non Lead")),"Tier 4",IF((AND('Service Line Inventory'!M933='Dropdown Answer Key'!$B$25,'Service Line Inventory'!Q933='Dropdown Answer Key'!$M$25,O933='Dropdown Answer Key'!$G$27,S933="Non Lead")),"Tier 4",IF((AND('Service Line Inventory'!M933='Dropdown Answer Key'!$B$25,'Service Line Inventory'!Q933='Dropdown Answer Key'!$M$25,'Service Line Inventory'!P933='Dropdown Answer Key'!$J$27,S933="Non Lead")),"Tier 4","Tier 5"))))))))</f>
        <v>BLANK</v>
      </c>
      <c r="U933" s="101" t="str">
        <f t="shared" si="57"/>
        <v>NO</v>
      </c>
      <c r="V933" s="75" t="str">
        <f t="shared" si="58"/>
        <v>NO</v>
      </c>
      <c r="W933" s="75" t="str">
        <f t="shared" si="59"/>
        <v>NO</v>
      </c>
      <c r="X933" s="107"/>
      <c r="Y933" s="76"/>
      <c r="Z933" s="77"/>
    </row>
    <row r="934" spans="1:26" x14ac:dyDescent="0.3">
      <c r="A934" s="47">
        <v>8776</v>
      </c>
      <c r="B934" s="73" t="s">
        <v>76</v>
      </c>
      <c r="C934" s="124" t="s">
        <v>1192</v>
      </c>
      <c r="D934" s="73" t="s">
        <v>73</v>
      </c>
      <c r="E934" s="73" t="s">
        <v>81</v>
      </c>
      <c r="F934" s="73" t="s">
        <v>81</v>
      </c>
      <c r="G934" s="89" t="s">
        <v>986</v>
      </c>
      <c r="H934" s="94" t="s">
        <v>73</v>
      </c>
      <c r="I934" s="82" t="s">
        <v>72</v>
      </c>
      <c r="J934" s="74" t="s">
        <v>989</v>
      </c>
      <c r="K934" s="74" t="s">
        <v>989</v>
      </c>
      <c r="L934" s="94" t="str">
        <f t="shared" si="56"/>
        <v>Non Lead</v>
      </c>
      <c r="M934" s="110"/>
      <c r="N934" s="82"/>
      <c r="O934" s="82"/>
      <c r="P934" s="82"/>
      <c r="Q934" s="81"/>
      <c r="R934" s="82"/>
      <c r="S934" s="113" t="str">
        <f>IF(OR(B934="",$C$3="",$G$3=""),"ERROR",IF(AND(B934='Dropdown Answer Key'!$B$12,OR(E934="Lead",E934="U, May have L",E934="COM",E934="")),"Lead",IF(AND(B934='Dropdown Answer Key'!$B$12,OR(AND(E934="GALV",H934="Y"),AND(E934="GALV",H934="UN"),AND(E934="GALV",H934=""))),"GRR",IF(AND(B934='Dropdown Answer Key'!$B$12,E934="Unknown"),"Unknown SL",IF(AND(B934='Dropdown Answer Key'!$B$13,OR(F934="Lead",F934="U, May have L",F934="COM",F934="")),"Lead",IF(AND(B934='Dropdown Answer Key'!$B$13,OR(AND(F934="GALV",H934="Y"),AND(F934="GALV",H934="UN"),AND(F934="GALV",H934=""))),"GRR",IF(AND(B934='Dropdown Answer Key'!$B$13,F934="Unknown"),"Unknown SL",IF(AND(B934='Dropdown Answer Key'!$B$14,OR(E934="Lead",E934="U, May have L",E934="COM",E934="")),"Lead",IF(AND(B934='Dropdown Answer Key'!$B$14,OR(F934="Lead",F934="U, May have L",F934="COM",F934="")),"Lead",IF(AND(B934='Dropdown Answer Key'!$B$14,OR(AND(E934="GALV",H934="Y"),AND(E934="GALV",H934="UN"),AND(E934="GALV",H934=""),AND(F934="GALV",H934="Y"),AND(F934="GALV",H934="UN"),AND(F934="GALV",H934=""),AND(F934="GALV",I934="Y"),AND(F934="GALV",I934="UN"),AND(F934="GALV",I934=""))),"GRR",IF(AND(B934='Dropdown Answer Key'!$B$14,OR(E934="Unknown",F934="Unknown")),"Unknown SL","Non Lead")))))))))))</f>
        <v>Non Lead</v>
      </c>
      <c r="T934" s="114" t="str">
        <f>IF(OR(M934="",Q934="",S934="ERROR"),"BLANK",IF((AND(M934='Dropdown Answer Key'!$B$25,OR('Service Line Inventory'!S934="Lead",S934="Unknown SL"))),"Tier 1",IF(AND('Service Line Inventory'!M934='Dropdown Answer Key'!$B$26,OR('Service Line Inventory'!S934="Lead",S934="Unknown SL")),"Tier 2",IF(AND('Service Line Inventory'!M934='Dropdown Answer Key'!$B$27,OR('Service Line Inventory'!S934="Lead",S934="Unknown SL")),"Tier 2",IF('Service Line Inventory'!S934="GRR","Tier 3",IF((AND('Service Line Inventory'!M934='Dropdown Answer Key'!$B$25,'Service Line Inventory'!Q934='Dropdown Answer Key'!$M$25,O934='Dropdown Answer Key'!$G$27,'Service Line Inventory'!P934='Dropdown Answer Key'!$J$27,S934="Non Lead")),"Tier 4",IF((AND('Service Line Inventory'!M934='Dropdown Answer Key'!$B$25,'Service Line Inventory'!Q934='Dropdown Answer Key'!$M$25,O934='Dropdown Answer Key'!$G$27,S934="Non Lead")),"Tier 4",IF((AND('Service Line Inventory'!M934='Dropdown Answer Key'!$B$25,'Service Line Inventory'!Q934='Dropdown Answer Key'!$M$25,'Service Line Inventory'!P934='Dropdown Answer Key'!$J$27,S934="Non Lead")),"Tier 4","Tier 5"))))))))</f>
        <v>BLANK</v>
      </c>
      <c r="U934" s="115" t="str">
        <f t="shared" si="57"/>
        <v>NO</v>
      </c>
      <c r="V934" s="114" t="str">
        <f t="shared" si="58"/>
        <v>NO</v>
      </c>
      <c r="W934" s="114" t="str">
        <f t="shared" si="59"/>
        <v>NO</v>
      </c>
      <c r="X934" s="108"/>
      <c r="Y934" s="97"/>
      <c r="Z934" s="77"/>
    </row>
    <row r="935" spans="1:26" x14ac:dyDescent="0.3">
      <c r="A935" s="47">
        <v>8800</v>
      </c>
      <c r="B935" s="73" t="s">
        <v>76</v>
      </c>
      <c r="C935" s="124" t="s">
        <v>1193</v>
      </c>
      <c r="D935" s="73" t="s">
        <v>73</v>
      </c>
      <c r="E935" s="73" t="s">
        <v>81</v>
      </c>
      <c r="F935" s="73" t="s">
        <v>81</v>
      </c>
      <c r="G935" s="89" t="s">
        <v>986</v>
      </c>
      <c r="H935" s="94" t="s">
        <v>73</v>
      </c>
      <c r="I935" s="82" t="s">
        <v>72</v>
      </c>
      <c r="J935" s="74" t="s">
        <v>989</v>
      </c>
      <c r="K935" s="74" t="s">
        <v>989</v>
      </c>
      <c r="L935" s="93" t="str">
        <f t="shared" si="56"/>
        <v>Non Lead</v>
      </c>
      <c r="M935" s="109"/>
      <c r="N935" s="73"/>
      <c r="O935" s="73"/>
      <c r="P935" s="73"/>
      <c r="Q935" s="72"/>
      <c r="R935" s="73"/>
      <c r="S935" s="98" t="str">
        <f>IF(OR(B935="",$C$3="",$G$3=""),"ERROR",IF(AND(B935='Dropdown Answer Key'!$B$12,OR(E935="Lead",E935="U, May have L",E935="COM",E935="")),"Lead",IF(AND(B935='Dropdown Answer Key'!$B$12,OR(AND(E935="GALV",H935="Y"),AND(E935="GALV",H935="UN"),AND(E935="GALV",H935=""))),"GRR",IF(AND(B935='Dropdown Answer Key'!$B$12,E935="Unknown"),"Unknown SL",IF(AND(B935='Dropdown Answer Key'!$B$13,OR(F935="Lead",F935="U, May have L",F935="COM",F935="")),"Lead",IF(AND(B935='Dropdown Answer Key'!$B$13,OR(AND(F935="GALV",H935="Y"),AND(F935="GALV",H935="UN"),AND(F935="GALV",H935=""))),"GRR",IF(AND(B935='Dropdown Answer Key'!$B$13,F935="Unknown"),"Unknown SL",IF(AND(B935='Dropdown Answer Key'!$B$14,OR(E935="Lead",E935="U, May have L",E935="COM",E935="")),"Lead",IF(AND(B935='Dropdown Answer Key'!$B$14,OR(F935="Lead",F935="U, May have L",F935="COM",F935="")),"Lead",IF(AND(B935='Dropdown Answer Key'!$B$14,OR(AND(E935="GALV",H935="Y"),AND(E935="GALV",H935="UN"),AND(E935="GALV",H935=""),AND(F935="GALV",H935="Y"),AND(F935="GALV",H935="UN"),AND(F935="GALV",H935=""),AND(F935="GALV",I935="Y"),AND(F935="GALV",I935="UN"),AND(F935="GALV",I935=""))),"GRR",IF(AND(B935='Dropdown Answer Key'!$B$14,OR(E935="Unknown",F935="Unknown")),"Unknown SL","Non Lead")))))))))))</f>
        <v>Non Lead</v>
      </c>
      <c r="T935" s="75" t="str">
        <f>IF(OR(M935="",Q935="",S935="ERROR"),"BLANK",IF((AND(M935='Dropdown Answer Key'!$B$25,OR('Service Line Inventory'!S935="Lead",S935="Unknown SL"))),"Tier 1",IF(AND('Service Line Inventory'!M935='Dropdown Answer Key'!$B$26,OR('Service Line Inventory'!S935="Lead",S935="Unknown SL")),"Tier 2",IF(AND('Service Line Inventory'!M935='Dropdown Answer Key'!$B$27,OR('Service Line Inventory'!S935="Lead",S935="Unknown SL")),"Tier 2",IF('Service Line Inventory'!S935="GRR","Tier 3",IF((AND('Service Line Inventory'!M935='Dropdown Answer Key'!$B$25,'Service Line Inventory'!Q935='Dropdown Answer Key'!$M$25,O935='Dropdown Answer Key'!$G$27,'Service Line Inventory'!P935='Dropdown Answer Key'!$J$27,S935="Non Lead")),"Tier 4",IF((AND('Service Line Inventory'!M935='Dropdown Answer Key'!$B$25,'Service Line Inventory'!Q935='Dropdown Answer Key'!$M$25,O935='Dropdown Answer Key'!$G$27,S935="Non Lead")),"Tier 4",IF((AND('Service Line Inventory'!M935='Dropdown Answer Key'!$B$25,'Service Line Inventory'!Q935='Dropdown Answer Key'!$M$25,'Service Line Inventory'!P935='Dropdown Answer Key'!$J$27,S935="Non Lead")),"Tier 4","Tier 5"))))))))</f>
        <v>BLANK</v>
      </c>
      <c r="U935" s="101" t="str">
        <f t="shared" si="57"/>
        <v>NO</v>
      </c>
      <c r="V935" s="75" t="str">
        <f t="shared" si="58"/>
        <v>NO</v>
      </c>
      <c r="W935" s="75" t="str">
        <f t="shared" si="59"/>
        <v>NO</v>
      </c>
      <c r="X935" s="107"/>
      <c r="Y935" s="76"/>
      <c r="Z935" s="77"/>
    </row>
    <row r="936" spans="1:26" x14ac:dyDescent="0.3">
      <c r="A936" s="47">
        <v>9000</v>
      </c>
      <c r="B936" s="73" t="s">
        <v>76</v>
      </c>
      <c r="C936" s="124" t="s">
        <v>1194</v>
      </c>
      <c r="D936" s="73" t="s">
        <v>73</v>
      </c>
      <c r="E936" s="73" t="s">
        <v>81</v>
      </c>
      <c r="F936" s="73" t="s">
        <v>81</v>
      </c>
      <c r="G936" s="89" t="s">
        <v>986</v>
      </c>
      <c r="H936" s="94" t="s">
        <v>73</v>
      </c>
      <c r="I936" s="82" t="s">
        <v>72</v>
      </c>
      <c r="J936" s="74" t="s">
        <v>989</v>
      </c>
      <c r="K936" s="74" t="s">
        <v>989</v>
      </c>
      <c r="L936" s="94" t="str">
        <f t="shared" si="56"/>
        <v>Non Lead</v>
      </c>
      <c r="M936" s="110"/>
      <c r="N936" s="82"/>
      <c r="O936" s="82"/>
      <c r="P936" s="82"/>
      <c r="Q936" s="81"/>
      <c r="R936" s="82"/>
      <c r="S936" s="113" t="str">
        <f>IF(OR(B936="",$C$3="",$G$3=""),"ERROR",IF(AND(B936='Dropdown Answer Key'!$B$12,OR(E936="Lead",E936="U, May have L",E936="COM",E936="")),"Lead",IF(AND(B936='Dropdown Answer Key'!$B$12,OR(AND(E936="GALV",H936="Y"),AND(E936="GALV",H936="UN"),AND(E936="GALV",H936=""))),"GRR",IF(AND(B936='Dropdown Answer Key'!$B$12,E936="Unknown"),"Unknown SL",IF(AND(B936='Dropdown Answer Key'!$B$13,OR(F936="Lead",F936="U, May have L",F936="COM",F936="")),"Lead",IF(AND(B936='Dropdown Answer Key'!$B$13,OR(AND(F936="GALV",H936="Y"),AND(F936="GALV",H936="UN"),AND(F936="GALV",H936=""))),"GRR",IF(AND(B936='Dropdown Answer Key'!$B$13,F936="Unknown"),"Unknown SL",IF(AND(B936='Dropdown Answer Key'!$B$14,OR(E936="Lead",E936="U, May have L",E936="COM",E936="")),"Lead",IF(AND(B936='Dropdown Answer Key'!$B$14,OR(F936="Lead",F936="U, May have L",F936="COM",F936="")),"Lead",IF(AND(B936='Dropdown Answer Key'!$B$14,OR(AND(E936="GALV",H936="Y"),AND(E936="GALV",H936="UN"),AND(E936="GALV",H936=""),AND(F936="GALV",H936="Y"),AND(F936="GALV",H936="UN"),AND(F936="GALV",H936=""),AND(F936="GALV",I936="Y"),AND(F936="GALV",I936="UN"),AND(F936="GALV",I936=""))),"GRR",IF(AND(B936='Dropdown Answer Key'!$B$14,OR(E936="Unknown",F936="Unknown")),"Unknown SL","Non Lead")))))))))))</f>
        <v>Non Lead</v>
      </c>
      <c r="T936" s="114" t="str">
        <f>IF(OR(M936="",Q936="",S936="ERROR"),"BLANK",IF((AND(M936='Dropdown Answer Key'!$B$25,OR('Service Line Inventory'!S936="Lead",S936="Unknown SL"))),"Tier 1",IF(AND('Service Line Inventory'!M936='Dropdown Answer Key'!$B$26,OR('Service Line Inventory'!S936="Lead",S936="Unknown SL")),"Tier 2",IF(AND('Service Line Inventory'!M936='Dropdown Answer Key'!$B$27,OR('Service Line Inventory'!S936="Lead",S936="Unknown SL")),"Tier 2",IF('Service Line Inventory'!S936="GRR","Tier 3",IF((AND('Service Line Inventory'!M936='Dropdown Answer Key'!$B$25,'Service Line Inventory'!Q936='Dropdown Answer Key'!$M$25,O936='Dropdown Answer Key'!$G$27,'Service Line Inventory'!P936='Dropdown Answer Key'!$J$27,S936="Non Lead")),"Tier 4",IF((AND('Service Line Inventory'!M936='Dropdown Answer Key'!$B$25,'Service Line Inventory'!Q936='Dropdown Answer Key'!$M$25,O936='Dropdown Answer Key'!$G$27,S936="Non Lead")),"Tier 4",IF((AND('Service Line Inventory'!M936='Dropdown Answer Key'!$B$25,'Service Line Inventory'!Q936='Dropdown Answer Key'!$M$25,'Service Line Inventory'!P936='Dropdown Answer Key'!$J$27,S936="Non Lead")),"Tier 4","Tier 5"))))))))</f>
        <v>BLANK</v>
      </c>
      <c r="U936" s="115" t="str">
        <f t="shared" si="57"/>
        <v>NO</v>
      </c>
      <c r="V936" s="114" t="str">
        <f t="shared" si="58"/>
        <v>NO</v>
      </c>
      <c r="W936" s="114" t="str">
        <f t="shared" si="59"/>
        <v>NO</v>
      </c>
      <c r="X936" s="108"/>
      <c r="Y936" s="97"/>
      <c r="Z936" s="77"/>
    </row>
    <row r="937" spans="1:26" x14ac:dyDescent="0.3">
      <c r="A937" s="47">
        <v>9050</v>
      </c>
      <c r="B937" s="73" t="s">
        <v>76</v>
      </c>
      <c r="C937" s="124" t="s">
        <v>1195</v>
      </c>
      <c r="D937" s="73" t="s">
        <v>73</v>
      </c>
      <c r="E937" s="73" t="s">
        <v>81</v>
      </c>
      <c r="F937" s="73" t="s">
        <v>81</v>
      </c>
      <c r="G937" s="89" t="s">
        <v>986</v>
      </c>
      <c r="H937" s="94" t="s">
        <v>73</v>
      </c>
      <c r="I937" s="82" t="s">
        <v>72</v>
      </c>
      <c r="J937" s="74" t="s">
        <v>989</v>
      </c>
      <c r="K937" s="74" t="s">
        <v>989</v>
      </c>
      <c r="L937" s="93" t="str">
        <f t="shared" si="56"/>
        <v>Non Lead</v>
      </c>
      <c r="M937" s="109"/>
      <c r="N937" s="73"/>
      <c r="O937" s="73"/>
      <c r="P937" s="73"/>
      <c r="Q937" s="72"/>
      <c r="R937" s="73"/>
      <c r="S937" s="98" t="str">
        <f>IF(OR(B937="",$C$3="",$G$3=""),"ERROR",IF(AND(B937='Dropdown Answer Key'!$B$12,OR(E937="Lead",E937="U, May have L",E937="COM",E937="")),"Lead",IF(AND(B937='Dropdown Answer Key'!$B$12,OR(AND(E937="GALV",H937="Y"),AND(E937="GALV",H937="UN"),AND(E937="GALV",H937=""))),"GRR",IF(AND(B937='Dropdown Answer Key'!$B$12,E937="Unknown"),"Unknown SL",IF(AND(B937='Dropdown Answer Key'!$B$13,OR(F937="Lead",F937="U, May have L",F937="COM",F937="")),"Lead",IF(AND(B937='Dropdown Answer Key'!$B$13,OR(AND(F937="GALV",H937="Y"),AND(F937="GALV",H937="UN"),AND(F937="GALV",H937=""))),"GRR",IF(AND(B937='Dropdown Answer Key'!$B$13,F937="Unknown"),"Unknown SL",IF(AND(B937='Dropdown Answer Key'!$B$14,OR(E937="Lead",E937="U, May have L",E937="COM",E937="")),"Lead",IF(AND(B937='Dropdown Answer Key'!$B$14,OR(F937="Lead",F937="U, May have L",F937="COM",F937="")),"Lead",IF(AND(B937='Dropdown Answer Key'!$B$14,OR(AND(E937="GALV",H937="Y"),AND(E937="GALV",H937="UN"),AND(E937="GALV",H937=""),AND(F937="GALV",H937="Y"),AND(F937="GALV",H937="UN"),AND(F937="GALV",H937=""),AND(F937="GALV",I937="Y"),AND(F937="GALV",I937="UN"),AND(F937="GALV",I937=""))),"GRR",IF(AND(B937='Dropdown Answer Key'!$B$14,OR(E937="Unknown",F937="Unknown")),"Unknown SL","Non Lead")))))))))))</f>
        <v>Non Lead</v>
      </c>
      <c r="T937" s="75" t="str">
        <f>IF(OR(M937="",Q937="",S937="ERROR"),"BLANK",IF((AND(M937='Dropdown Answer Key'!$B$25,OR('Service Line Inventory'!S937="Lead",S937="Unknown SL"))),"Tier 1",IF(AND('Service Line Inventory'!M937='Dropdown Answer Key'!$B$26,OR('Service Line Inventory'!S937="Lead",S937="Unknown SL")),"Tier 2",IF(AND('Service Line Inventory'!M937='Dropdown Answer Key'!$B$27,OR('Service Line Inventory'!S937="Lead",S937="Unknown SL")),"Tier 2",IF('Service Line Inventory'!S937="GRR","Tier 3",IF((AND('Service Line Inventory'!M937='Dropdown Answer Key'!$B$25,'Service Line Inventory'!Q937='Dropdown Answer Key'!$M$25,O937='Dropdown Answer Key'!$G$27,'Service Line Inventory'!P937='Dropdown Answer Key'!$J$27,S937="Non Lead")),"Tier 4",IF((AND('Service Line Inventory'!M937='Dropdown Answer Key'!$B$25,'Service Line Inventory'!Q937='Dropdown Answer Key'!$M$25,O937='Dropdown Answer Key'!$G$27,S937="Non Lead")),"Tier 4",IF((AND('Service Line Inventory'!M937='Dropdown Answer Key'!$B$25,'Service Line Inventory'!Q937='Dropdown Answer Key'!$M$25,'Service Line Inventory'!P937='Dropdown Answer Key'!$J$27,S937="Non Lead")),"Tier 4","Tier 5"))))))))</f>
        <v>BLANK</v>
      </c>
      <c r="U937" s="101" t="str">
        <f t="shared" si="57"/>
        <v>NO</v>
      </c>
      <c r="V937" s="75" t="str">
        <f t="shared" si="58"/>
        <v>NO</v>
      </c>
      <c r="W937" s="75" t="str">
        <f t="shared" si="59"/>
        <v>NO</v>
      </c>
      <c r="X937" s="107"/>
      <c r="Y937" s="76"/>
      <c r="Z937" s="77"/>
    </row>
    <row r="938" spans="1:26" x14ac:dyDescent="0.3">
      <c r="A938" s="47">
        <v>9100</v>
      </c>
      <c r="B938" s="73" t="s">
        <v>76</v>
      </c>
      <c r="C938" s="124" t="s">
        <v>1196</v>
      </c>
      <c r="D938" s="73" t="s">
        <v>73</v>
      </c>
      <c r="E938" s="73" t="s">
        <v>81</v>
      </c>
      <c r="F938" s="73" t="s">
        <v>81</v>
      </c>
      <c r="G938" s="89" t="s">
        <v>986</v>
      </c>
      <c r="H938" s="94" t="s">
        <v>73</v>
      </c>
      <c r="I938" s="82" t="s">
        <v>72</v>
      </c>
      <c r="J938" s="74" t="s">
        <v>989</v>
      </c>
      <c r="K938" s="74" t="s">
        <v>989</v>
      </c>
      <c r="L938" s="94" t="str">
        <f t="shared" si="56"/>
        <v>Non Lead</v>
      </c>
      <c r="M938" s="110"/>
      <c r="N938" s="82"/>
      <c r="O938" s="82"/>
      <c r="P938" s="82"/>
      <c r="Q938" s="81"/>
      <c r="R938" s="82"/>
      <c r="S938" s="113" t="str">
        <f>IF(OR(B938="",$C$3="",$G$3=""),"ERROR",IF(AND(B938='Dropdown Answer Key'!$B$12,OR(E938="Lead",E938="U, May have L",E938="COM",E938="")),"Lead",IF(AND(B938='Dropdown Answer Key'!$B$12,OR(AND(E938="GALV",H938="Y"),AND(E938="GALV",H938="UN"),AND(E938="GALV",H938=""))),"GRR",IF(AND(B938='Dropdown Answer Key'!$B$12,E938="Unknown"),"Unknown SL",IF(AND(B938='Dropdown Answer Key'!$B$13,OR(F938="Lead",F938="U, May have L",F938="COM",F938="")),"Lead",IF(AND(B938='Dropdown Answer Key'!$B$13,OR(AND(F938="GALV",H938="Y"),AND(F938="GALV",H938="UN"),AND(F938="GALV",H938=""))),"GRR",IF(AND(B938='Dropdown Answer Key'!$B$13,F938="Unknown"),"Unknown SL",IF(AND(B938='Dropdown Answer Key'!$B$14,OR(E938="Lead",E938="U, May have L",E938="COM",E938="")),"Lead",IF(AND(B938='Dropdown Answer Key'!$B$14,OR(F938="Lead",F938="U, May have L",F938="COM",F938="")),"Lead",IF(AND(B938='Dropdown Answer Key'!$B$14,OR(AND(E938="GALV",H938="Y"),AND(E938="GALV",H938="UN"),AND(E938="GALV",H938=""),AND(F938="GALV",H938="Y"),AND(F938="GALV",H938="UN"),AND(F938="GALV",H938=""),AND(F938="GALV",I938="Y"),AND(F938="GALV",I938="UN"),AND(F938="GALV",I938=""))),"GRR",IF(AND(B938='Dropdown Answer Key'!$B$14,OR(E938="Unknown",F938="Unknown")),"Unknown SL","Non Lead")))))))))))</f>
        <v>Non Lead</v>
      </c>
      <c r="T938" s="114" t="str">
        <f>IF(OR(M938="",Q938="",S938="ERROR"),"BLANK",IF((AND(M938='Dropdown Answer Key'!$B$25,OR('Service Line Inventory'!S938="Lead",S938="Unknown SL"))),"Tier 1",IF(AND('Service Line Inventory'!M938='Dropdown Answer Key'!$B$26,OR('Service Line Inventory'!S938="Lead",S938="Unknown SL")),"Tier 2",IF(AND('Service Line Inventory'!M938='Dropdown Answer Key'!$B$27,OR('Service Line Inventory'!S938="Lead",S938="Unknown SL")),"Tier 2",IF('Service Line Inventory'!S938="GRR","Tier 3",IF((AND('Service Line Inventory'!M938='Dropdown Answer Key'!$B$25,'Service Line Inventory'!Q938='Dropdown Answer Key'!$M$25,O938='Dropdown Answer Key'!$G$27,'Service Line Inventory'!P938='Dropdown Answer Key'!$J$27,S938="Non Lead")),"Tier 4",IF((AND('Service Line Inventory'!M938='Dropdown Answer Key'!$B$25,'Service Line Inventory'!Q938='Dropdown Answer Key'!$M$25,O938='Dropdown Answer Key'!$G$27,S938="Non Lead")),"Tier 4",IF((AND('Service Line Inventory'!M938='Dropdown Answer Key'!$B$25,'Service Line Inventory'!Q938='Dropdown Answer Key'!$M$25,'Service Line Inventory'!P938='Dropdown Answer Key'!$J$27,S938="Non Lead")),"Tier 4","Tier 5"))))))))</f>
        <v>BLANK</v>
      </c>
      <c r="U938" s="115" t="str">
        <f t="shared" si="57"/>
        <v>NO</v>
      </c>
      <c r="V938" s="114" t="str">
        <f t="shared" si="58"/>
        <v>NO</v>
      </c>
      <c r="W938" s="114" t="str">
        <f t="shared" si="59"/>
        <v>NO</v>
      </c>
      <c r="X938" s="108"/>
      <c r="Y938" s="97"/>
      <c r="Z938" s="77"/>
    </row>
    <row r="939" spans="1:26" x14ac:dyDescent="0.3">
      <c r="A939" s="47">
        <v>9150</v>
      </c>
      <c r="B939" s="73" t="s">
        <v>76</v>
      </c>
      <c r="C939" s="124" t="s">
        <v>1197</v>
      </c>
      <c r="D939" s="73" t="s">
        <v>73</v>
      </c>
      <c r="E939" s="73" t="s">
        <v>81</v>
      </c>
      <c r="F939" s="73" t="s">
        <v>81</v>
      </c>
      <c r="G939" s="89" t="s">
        <v>986</v>
      </c>
      <c r="H939" s="94" t="s">
        <v>73</v>
      </c>
      <c r="I939" s="82" t="s">
        <v>72</v>
      </c>
      <c r="J939" s="74" t="s">
        <v>989</v>
      </c>
      <c r="K939" s="74" t="s">
        <v>989</v>
      </c>
      <c r="L939" s="93" t="str">
        <f t="shared" si="56"/>
        <v>Non Lead</v>
      </c>
      <c r="M939" s="109"/>
      <c r="N939" s="73"/>
      <c r="O939" s="73"/>
      <c r="P939" s="73"/>
      <c r="Q939" s="72"/>
      <c r="R939" s="73"/>
      <c r="S939" s="98" t="str">
        <f>IF(OR(B939="",$C$3="",$G$3=""),"ERROR",IF(AND(B939='Dropdown Answer Key'!$B$12,OR(E939="Lead",E939="U, May have L",E939="COM",E939="")),"Lead",IF(AND(B939='Dropdown Answer Key'!$B$12,OR(AND(E939="GALV",H939="Y"),AND(E939="GALV",H939="UN"),AND(E939="GALV",H939=""))),"GRR",IF(AND(B939='Dropdown Answer Key'!$B$12,E939="Unknown"),"Unknown SL",IF(AND(B939='Dropdown Answer Key'!$B$13,OR(F939="Lead",F939="U, May have L",F939="COM",F939="")),"Lead",IF(AND(B939='Dropdown Answer Key'!$B$13,OR(AND(F939="GALV",H939="Y"),AND(F939="GALV",H939="UN"),AND(F939="GALV",H939=""))),"GRR",IF(AND(B939='Dropdown Answer Key'!$B$13,F939="Unknown"),"Unknown SL",IF(AND(B939='Dropdown Answer Key'!$B$14,OR(E939="Lead",E939="U, May have L",E939="COM",E939="")),"Lead",IF(AND(B939='Dropdown Answer Key'!$B$14,OR(F939="Lead",F939="U, May have L",F939="COM",F939="")),"Lead",IF(AND(B939='Dropdown Answer Key'!$B$14,OR(AND(E939="GALV",H939="Y"),AND(E939="GALV",H939="UN"),AND(E939="GALV",H939=""),AND(F939="GALV",H939="Y"),AND(F939="GALV",H939="UN"),AND(F939="GALV",H939=""),AND(F939="GALV",I939="Y"),AND(F939="GALV",I939="UN"),AND(F939="GALV",I939=""))),"GRR",IF(AND(B939='Dropdown Answer Key'!$B$14,OR(E939="Unknown",F939="Unknown")),"Unknown SL","Non Lead")))))))))))</f>
        <v>Non Lead</v>
      </c>
      <c r="T939" s="75" t="str">
        <f>IF(OR(M939="",Q939="",S939="ERROR"),"BLANK",IF((AND(M939='Dropdown Answer Key'!$B$25,OR('Service Line Inventory'!S939="Lead",S939="Unknown SL"))),"Tier 1",IF(AND('Service Line Inventory'!M939='Dropdown Answer Key'!$B$26,OR('Service Line Inventory'!S939="Lead",S939="Unknown SL")),"Tier 2",IF(AND('Service Line Inventory'!M939='Dropdown Answer Key'!$B$27,OR('Service Line Inventory'!S939="Lead",S939="Unknown SL")),"Tier 2",IF('Service Line Inventory'!S939="GRR","Tier 3",IF((AND('Service Line Inventory'!M939='Dropdown Answer Key'!$B$25,'Service Line Inventory'!Q939='Dropdown Answer Key'!$M$25,O939='Dropdown Answer Key'!$G$27,'Service Line Inventory'!P939='Dropdown Answer Key'!$J$27,S939="Non Lead")),"Tier 4",IF((AND('Service Line Inventory'!M939='Dropdown Answer Key'!$B$25,'Service Line Inventory'!Q939='Dropdown Answer Key'!$M$25,O939='Dropdown Answer Key'!$G$27,S939="Non Lead")),"Tier 4",IF((AND('Service Line Inventory'!M939='Dropdown Answer Key'!$B$25,'Service Line Inventory'!Q939='Dropdown Answer Key'!$M$25,'Service Line Inventory'!P939='Dropdown Answer Key'!$J$27,S939="Non Lead")),"Tier 4","Tier 5"))))))))</f>
        <v>BLANK</v>
      </c>
      <c r="U939" s="101" t="str">
        <f t="shared" si="57"/>
        <v>NO</v>
      </c>
      <c r="V939" s="75" t="str">
        <f t="shared" si="58"/>
        <v>NO</v>
      </c>
      <c r="W939" s="75" t="str">
        <f t="shared" si="59"/>
        <v>NO</v>
      </c>
      <c r="X939" s="107"/>
      <c r="Y939" s="76"/>
      <c r="Z939" s="77"/>
    </row>
    <row r="940" spans="1:26" x14ac:dyDescent="0.3">
      <c r="A940" s="47">
        <v>9300</v>
      </c>
      <c r="B940" s="73" t="s">
        <v>76</v>
      </c>
      <c r="C940" s="124" t="s">
        <v>1198</v>
      </c>
      <c r="D940" s="73" t="s">
        <v>73</v>
      </c>
      <c r="E940" s="73" t="s">
        <v>81</v>
      </c>
      <c r="F940" s="73" t="s">
        <v>81</v>
      </c>
      <c r="G940" s="89" t="s">
        <v>986</v>
      </c>
      <c r="H940" s="94" t="s">
        <v>73</v>
      </c>
      <c r="I940" s="82" t="s">
        <v>72</v>
      </c>
      <c r="J940" s="74" t="s">
        <v>989</v>
      </c>
      <c r="K940" s="74" t="s">
        <v>989</v>
      </c>
      <c r="L940" s="94" t="str">
        <f t="shared" si="56"/>
        <v>Non Lead</v>
      </c>
      <c r="M940" s="110"/>
      <c r="N940" s="82"/>
      <c r="O940" s="82"/>
      <c r="P940" s="82"/>
      <c r="Q940" s="81"/>
      <c r="R940" s="82"/>
      <c r="S940" s="113" t="str">
        <f>IF(OR(B940="",$C$3="",$G$3=""),"ERROR",IF(AND(B940='Dropdown Answer Key'!$B$12,OR(E940="Lead",E940="U, May have L",E940="COM",E940="")),"Lead",IF(AND(B940='Dropdown Answer Key'!$B$12,OR(AND(E940="GALV",H940="Y"),AND(E940="GALV",H940="UN"),AND(E940="GALV",H940=""))),"GRR",IF(AND(B940='Dropdown Answer Key'!$B$12,E940="Unknown"),"Unknown SL",IF(AND(B940='Dropdown Answer Key'!$B$13,OR(F940="Lead",F940="U, May have L",F940="COM",F940="")),"Lead",IF(AND(B940='Dropdown Answer Key'!$B$13,OR(AND(F940="GALV",H940="Y"),AND(F940="GALV",H940="UN"),AND(F940="GALV",H940=""))),"GRR",IF(AND(B940='Dropdown Answer Key'!$B$13,F940="Unknown"),"Unknown SL",IF(AND(B940='Dropdown Answer Key'!$B$14,OR(E940="Lead",E940="U, May have L",E940="COM",E940="")),"Lead",IF(AND(B940='Dropdown Answer Key'!$B$14,OR(F940="Lead",F940="U, May have L",F940="COM",F940="")),"Lead",IF(AND(B940='Dropdown Answer Key'!$B$14,OR(AND(E940="GALV",H940="Y"),AND(E940="GALV",H940="UN"),AND(E940="GALV",H940=""),AND(F940="GALV",H940="Y"),AND(F940="GALV",H940="UN"),AND(F940="GALV",H940=""),AND(F940="GALV",I940="Y"),AND(F940="GALV",I940="UN"),AND(F940="GALV",I940=""))),"GRR",IF(AND(B940='Dropdown Answer Key'!$B$14,OR(E940="Unknown",F940="Unknown")),"Unknown SL","Non Lead")))))))))))</f>
        <v>Non Lead</v>
      </c>
      <c r="T940" s="114" t="str">
        <f>IF(OR(M940="",Q940="",S940="ERROR"),"BLANK",IF((AND(M940='Dropdown Answer Key'!$B$25,OR('Service Line Inventory'!S940="Lead",S940="Unknown SL"))),"Tier 1",IF(AND('Service Line Inventory'!M940='Dropdown Answer Key'!$B$26,OR('Service Line Inventory'!S940="Lead",S940="Unknown SL")),"Tier 2",IF(AND('Service Line Inventory'!M940='Dropdown Answer Key'!$B$27,OR('Service Line Inventory'!S940="Lead",S940="Unknown SL")),"Tier 2",IF('Service Line Inventory'!S940="GRR","Tier 3",IF((AND('Service Line Inventory'!M940='Dropdown Answer Key'!$B$25,'Service Line Inventory'!Q940='Dropdown Answer Key'!$M$25,O940='Dropdown Answer Key'!$G$27,'Service Line Inventory'!P940='Dropdown Answer Key'!$J$27,S940="Non Lead")),"Tier 4",IF((AND('Service Line Inventory'!M940='Dropdown Answer Key'!$B$25,'Service Line Inventory'!Q940='Dropdown Answer Key'!$M$25,O940='Dropdown Answer Key'!$G$27,S940="Non Lead")),"Tier 4",IF((AND('Service Line Inventory'!M940='Dropdown Answer Key'!$B$25,'Service Line Inventory'!Q940='Dropdown Answer Key'!$M$25,'Service Line Inventory'!P940='Dropdown Answer Key'!$J$27,S940="Non Lead")),"Tier 4","Tier 5"))))))))</f>
        <v>BLANK</v>
      </c>
      <c r="U940" s="115" t="str">
        <f t="shared" si="57"/>
        <v>NO</v>
      </c>
      <c r="V940" s="114" t="str">
        <f t="shared" si="58"/>
        <v>NO</v>
      </c>
      <c r="W940" s="114" t="str">
        <f t="shared" si="59"/>
        <v>NO</v>
      </c>
      <c r="X940" s="108"/>
      <c r="Y940" s="97"/>
      <c r="Z940" s="77"/>
    </row>
    <row r="941" spans="1:26" x14ac:dyDescent="0.3">
      <c r="A941" s="47">
        <v>9350</v>
      </c>
      <c r="B941" s="73" t="s">
        <v>76</v>
      </c>
      <c r="C941" s="124" t="s">
        <v>1199</v>
      </c>
      <c r="D941" s="73" t="s">
        <v>73</v>
      </c>
      <c r="E941" s="73" t="s">
        <v>81</v>
      </c>
      <c r="F941" s="73" t="s">
        <v>81</v>
      </c>
      <c r="G941" s="89" t="s">
        <v>986</v>
      </c>
      <c r="H941" s="94" t="s">
        <v>73</v>
      </c>
      <c r="I941" s="82" t="s">
        <v>72</v>
      </c>
      <c r="J941" s="74" t="s">
        <v>989</v>
      </c>
      <c r="K941" s="74" t="s">
        <v>989</v>
      </c>
      <c r="L941" s="93" t="str">
        <f t="shared" si="56"/>
        <v>Non Lead</v>
      </c>
      <c r="M941" s="109"/>
      <c r="N941" s="73"/>
      <c r="O941" s="73"/>
      <c r="P941" s="73"/>
      <c r="Q941" s="72"/>
      <c r="R941" s="73"/>
      <c r="S941" s="98" t="str">
        <f>IF(OR(B941="",$C$3="",$G$3=""),"ERROR",IF(AND(B941='Dropdown Answer Key'!$B$12,OR(E941="Lead",E941="U, May have L",E941="COM",E941="")),"Lead",IF(AND(B941='Dropdown Answer Key'!$B$12,OR(AND(E941="GALV",H941="Y"),AND(E941="GALV",H941="UN"),AND(E941="GALV",H941=""))),"GRR",IF(AND(B941='Dropdown Answer Key'!$B$12,E941="Unknown"),"Unknown SL",IF(AND(B941='Dropdown Answer Key'!$B$13,OR(F941="Lead",F941="U, May have L",F941="COM",F941="")),"Lead",IF(AND(B941='Dropdown Answer Key'!$B$13,OR(AND(F941="GALV",H941="Y"),AND(F941="GALV",H941="UN"),AND(F941="GALV",H941=""))),"GRR",IF(AND(B941='Dropdown Answer Key'!$B$13,F941="Unknown"),"Unknown SL",IF(AND(B941='Dropdown Answer Key'!$B$14,OR(E941="Lead",E941="U, May have L",E941="COM",E941="")),"Lead",IF(AND(B941='Dropdown Answer Key'!$B$14,OR(F941="Lead",F941="U, May have L",F941="COM",F941="")),"Lead",IF(AND(B941='Dropdown Answer Key'!$B$14,OR(AND(E941="GALV",H941="Y"),AND(E941="GALV",H941="UN"),AND(E941="GALV",H941=""),AND(F941="GALV",H941="Y"),AND(F941="GALV",H941="UN"),AND(F941="GALV",H941=""),AND(F941="GALV",I941="Y"),AND(F941="GALV",I941="UN"),AND(F941="GALV",I941=""))),"GRR",IF(AND(B941='Dropdown Answer Key'!$B$14,OR(E941="Unknown",F941="Unknown")),"Unknown SL","Non Lead")))))))))))</f>
        <v>Non Lead</v>
      </c>
      <c r="T941" s="75" t="str">
        <f>IF(OR(M941="",Q941="",S941="ERROR"),"BLANK",IF((AND(M941='Dropdown Answer Key'!$B$25,OR('Service Line Inventory'!S941="Lead",S941="Unknown SL"))),"Tier 1",IF(AND('Service Line Inventory'!M941='Dropdown Answer Key'!$B$26,OR('Service Line Inventory'!S941="Lead",S941="Unknown SL")),"Tier 2",IF(AND('Service Line Inventory'!M941='Dropdown Answer Key'!$B$27,OR('Service Line Inventory'!S941="Lead",S941="Unknown SL")),"Tier 2",IF('Service Line Inventory'!S941="GRR","Tier 3",IF((AND('Service Line Inventory'!M941='Dropdown Answer Key'!$B$25,'Service Line Inventory'!Q941='Dropdown Answer Key'!$M$25,O941='Dropdown Answer Key'!$G$27,'Service Line Inventory'!P941='Dropdown Answer Key'!$J$27,S941="Non Lead")),"Tier 4",IF((AND('Service Line Inventory'!M941='Dropdown Answer Key'!$B$25,'Service Line Inventory'!Q941='Dropdown Answer Key'!$M$25,O941='Dropdown Answer Key'!$G$27,S941="Non Lead")),"Tier 4",IF((AND('Service Line Inventory'!M941='Dropdown Answer Key'!$B$25,'Service Line Inventory'!Q941='Dropdown Answer Key'!$M$25,'Service Line Inventory'!P941='Dropdown Answer Key'!$J$27,S941="Non Lead")),"Tier 4","Tier 5"))))))))</f>
        <v>BLANK</v>
      </c>
      <c r="U941" s="101" t="str">
        <f t="shared" si="57"/>
        <v>NO</v>
      </c>
      <c r="V941" s="75" t="str">
        <f t="shared" si="58"/>
        <v>NO</v>
      </c>
      <c r="W941" s="75" t="str">
        <f t="shared" si="59"/>
        <v>NO</v>
      </c>
      <c r="X941" s="107"/>
      <c r="Y941" s="76"/>
      <c r="Z941" s="77"/>
    </row>
    <row r="942" spans="1:26" x14ac:dyDescent="0.3">
      <c r="A942" s="47">
        <v>9400</v>
      </c>
      <c r="B942" s="73" t="s">
        <v>76</v>
      </c>
      <c r="C942" s="124" t="s">
        <v>1200</v>
      </c>
      <c r="D942" s="73" t="s">
        <v>73</v>
      </c>
      <c r="E942" s="73" t="s">
        <v>81</v>
      </c>
      <c r="F942" s="73" t="s">
        <v>81</v>
      </c>
      <c r="G942" s="89" t="s">
        <v>986</v>
      </c>
      <c r="H942" s="94" t="s">
        <v>73</v>
      </c>
      <c r="I942" s="82" t="s">
        <v>72</v>
      </c>
      <c r="J942" s="74" t="s">
        <v>989</v>
      </c>
      <c r="K942" s="74" t="s">
        <v>989</v>
      </c>
      <c r="L942" s="94" t="str">
        <f t="shared" si="56"/>
        <v>Non Lead</v>
      </c>
      <c r="M942" s="110"/>
      <c r="N942" s="82"/>
      <c r="O942" s="82"/>
      <c r="P942" s="82"/>
      <c r="Q942" s="81"/>
      <c r="R942" s="82"/>
      <c r="S942" s="113" t="str">
        <f>IF(OR(B942="",$C$3="",$G$3=""),"ERROR",IF(AND(B942='Dropdown Answer Key'!$B$12,OR(E942="Lead",E942="U, May have L",E942="COM",E942="")),"Lead",IF(AND(B942='Dropdown Answer Key'!$B$12,OR(AND(E942="GALV",H942="Y"),AND(E942="GALV",H942="UN"),AND(E942="GALV",H942=""))),"GRR",IF(AND(B942='Dropdown Answer Key'!$B$12,E942="Unknown"),"Unknown SL",IF(AND(B942='Dropdown Answer Key'!$B$13,OR(F942="Lead",F942="U, May have L",F942="COM",F942="")),"Lead",IF(AND(B942='Dropdown Answer Key'!$B$13,OR(AND(F942="GALV",H942="Y"),AND(F942="GALV",H942="UN"),AND(F942="GALV",H942=""))),"GRR",IF(AND(B942='Dropdown Answer Key'!$B$13,F942="Unknown"),"Unknown SL",IF(AND(B942='Dropdown Answer Key'!$B$14,OR(E942="Lead",E942="U, May have L",E942="COM",E942="")),"Lead",IF(AND(B942='Dropdown Answer Key'!$B$14,OR(F942="Lead",F942="U, May have L",F942="COM",F942="")),"Lead",IF(AND(B942='Dropdown Answer Key'!$B$14,OR(AND(E942="GALV",H942="Y"),AND(E942="GALV",H942="UN"),AND(E942="GALV",H942=""),AND(F942="GALV",H942="Y"),AND(F942="GALV",H942="UN"),AND(F942="GALV",H942=""),AND(F942="GALV",I942="Y"),AND(F942="GALV",I942="UN"),AND(F942="GALV",I942=""))),"GRR",IF(AND(B942='Dropdown Answer Key'!$B$14,OR(E942="Unknown",F942="Unknown")),"Unknown SL","Non Lead")))))))))))</f>
        <v>Non Lead</v>
      </c>
      <c r="T942" s="114" t="str">
        <f>IF(OR(M942="",Q942="",S942="ERROR"),"BLANK",IF((AND(M942='Dropdown Answer Key'!$B$25,OR('Service Line Inventory'!S942="Lead",S942="Unknown SL"))),"Tier 1",IF(AND('Service Line Inventory'!M942='Dropdown Answer Key'!$B$26,OR('Service Line Inventory'!S942="Lead",S942="Unknown SL")),"Tier 2",IF(AND('Service Line Inventory'!M942='Dropdown Answer Key'!$B$27,OR('Service Line Inventory'!S942="Lead",S942="Unknown SL")),"Tier 2",IF('Service Line Inventory'!S942="GRR","Tier 3",IF((AND('Service Line Inventory'!M942='Dropdown Answer Key'!$B$25,'Service Line Inventory'!Q942='Dropdown Answer Key'!$M$25,O942='Dropdown Answer Key'!$G$27,'Service Line Inventory'!P942='Dropdown Answer Key'!$J$27,S942="Non Lead")),"Tier 4",IF((AND('Service Line Inventory'!M942='Dropdown Answer Key'!$B$25,'Service Line Inventory'!Q942='Dropdown Answer Key'!$M$25,O942='Dropdown Answer Key'!$G$27,S942="Non Lead")),"Tier 4",IF((AND('Service Line Inventory'!M942='Dropdown Answer Key'!$B$25,'Service Line Inventory'!Q942='Dropdown Answer Key'!$M$25,'Service Line Inventory'!P942='Dropdown Answer Key'!$J$27,S942="Non Lead")),"Tier 4","Tier 5"))))))))</f>
        <v>BLANK</v>
      </c>
      <c r="U942" s="115" t="str">
        <f t="shared" si="57"/>
        <v>NO</v>
      </c>
      <c r="V942" s="114" t="str">
        <f t="shared" si="58"/>
        <v>NO</v>
      </c>
      <c r="W942" s="114" t="str">
        <f t="shared" si="59"/>
        <v>NO</v>
      </c>
      <c r="X942" s="108"/>
      <c r="Y942" s="97"/>
      <c r="Z942" s="77"/>
    </row>
    <row r="943" spans="1:26" x14ac:dyDescent="0.3">
      <c r="A943" s="47">
        <v>9500</v>
      </c>
      <c r="B943" s="73" t="s">
        <v>76</v>
      </c>
      <c r="C943" s="124" t="s">
        <v>1201</v>
      </c>
      <c r="D943" s="73" t="s">
        <v>73</v>
      </c>
      <c r="E943" s="73" t="s">
        <v>81</v>
      </c>
      <c r="F943" s="73" t="s">
        <v>81</v>
      </c>
      <c r="G943" s="89" t="s">
        <v>986</v>
      </c>
      <c r="H943" s="94" t="s">
        <v>73</v>
      </c>
      <c r="I943" s="82" t="s">
        <v>72</v>
      </c>
      <c r="J943" s="74" t="s">
        <v>989</v>
      </c>
      <c r="K943" s="74" t="s">
        <v>989</v>
      </c>
      <c r="L943" s="93" t="str">
        <f t="shared" si="56"/>
        <v>Non Lead</v>
      </c>
      <c r="M943" s="109"/>
      <c r="N943" s="73"/>
      <c r="O943" s="73"/>
      <c r="P943" s="73"/>
      <c r="Q943" s="72"/>
      <c r="R943" s="73"/>
      <c r="S943" s="98" t="str">
        <f>IF(OR(B943="",$C$3="",$G$3=""),"ERROR",IF(AND(B943='Dropdown Answer Key'!$B$12,OR(E943="Lead",E943="U, May have L",E943="COM",E943="")),"Lead",IF(AND(B943='Dropdown Answer Key'!$B$12,OR(AND(E943="GALV",H943="Y"),AND(E943="GALV",H943="UN"),AND(E943="GALV",H943=""))),"GRR",IF(AND(B943='Dropdown Answer Key'!$B$12,E943="Unknown"),"Unknown SL",IF(AND(B943='Dropdown Answer Key'!$B$13,OR(F943="Lead",F943="U, May have L",F943="COM",F943="")),"Lead",IF(AND(B943='Dropdown Answer Key'!$B$13,OR(AND(F943="GALV",H943="Y"),AND(F943="GALV",H943="UN"),AND(F943="GALV",H943=""))),"GRR",IF(AND(B943='Dropdown Answer Key'!$B$13,F943="Unknown"),"Unknown SL",IF(AND(B943='Dropdown Answer Key'!$B$14,OR(E943="Lead",E943="U, May have L",E943="COM",E943="")),"Lead",IF(AND(B943='Dropdown Answer Key'!$B$14,OR(F943="Lead",F943="U, May have L",F943="COM",F943="")),"Lead",IF(AND(B943='Dropdown Answer Key'!$B$14,OR(AND(E943="GALV",H943="Y"),AND(E943="GALV",H943="UN"),AND(E943="GALV",H943=""),AND(F943="GALV",H943="Y"),AND(F943="GALV",H943="UN"),AND(F943="GALV",H943=""),AND(F943="GALV",I943="Y"),AND(F943="GALV",I943="UN"),AND(F943="GALV",I943=""))),"GRR",IF(AND(B943='Dropdown Answer Key'!$B$14,OR(E943="Unknown",F943="Unknown")),"Unknown SL","Non Lead")))))))))))</f>
        <v>Non Lead</v>
      </c>
      <c r="T943" s="75" t="str">
        <f>IF(OR(M943="",Q943="",S943="ERROR"),"BLANK",IF((AND(M943='Dropdown Answer Key'!$B$25,OR('Service Line Inventory'!S943="Lead",S943="Unknown SL"))),"Tier 1",IF(AND('Service Line Inventory'!M943='Dropdown Answer Key'!$B$26,OR('Service Line Inventory'!S943="Lead",S943="Unknown SL")),"Tier 2",IF(AND('Service Line Inventory'!M943='Dropdown Answer Key'!$B$27,OR('Service Line Inventory'!S943="Lead",S943="Unknown SL")),"Tier 2",IF('Service Line Inventory'!S943="GRR","Tier 3",IF((AND('Service Line Inventory'!M943='Dropdown Answer Key'!$B$25,'Service Line Inventory'!Q943='Dropdown Answer Key'!$M$25,O943='Dropdown Answer Key'!$G$27,'Service Line Inventory'!P943='Dropdown Answer Key'!$J$27,S943="Non Lead")),"Tier 4",IF((AND('Service Line Inventory'!M943='Dropdown Answer Key'!$B$25,'Service Line Inventory'!Q943='Dropdown Answer Key'!$M$25,O943='Dropdown Answer Key'!$G$27,S943="Non Lead")),"Tier 4",IF((AND('Service Line Inventory'!M943='Dropdown Answer Key'!$B$25,'Service Line Inventory'!Q943='Dropdown Answer Key'!$M$25,'Service Line Inventory'!P943='Dropdown Answer Key'!$J$27,S943="Non Lead")),"Tier 4","Tier 5"))))))))</f>
        <v>BLANK</v>
      </c>
      <c r="U943" s="101" t="str">
        <f t="shared" si="57"/>
        <v>NO</v>
      </c>
      <c r="V943" s="75" t="str">
        <f t="shared" si="58"/>
        <v>NO</v>
      </c>
      <c r="W943" s="75" t="str">
        <f t="shared" si="59"/>
        <v>NO</v>
      </c>
      <c r="X943" s="107"/>
      <c r="Y943" s="76"/>
      <c r="Z943" s="77"/>
    </row>
    <row r="944" spans="1:26" x14ac:dyDescent="0.3">
      <c r="A944" s="47">
        <v>9600</v>
      </c>
      <c r="B944" s="73" t="s">
        <v>76</v>
      </c>
      <c r="C944" s="124" t="s">
        <v>1202</v>
      </c>
      <c r="D944" s="73" t="s">
        <v>73</v>
      </c>
      <c r="E944" s="73" t="s">
        <v>81</v>
      </c>
      <c r="F944" s="73" t="s">
        <v>81</v>
      </c>
      <c r="G944" s="89" t="s">
        <v>986</v>
      </c>
      <c r="H944" s="94" t="s">
        <v>73</v>
      </c>
      <c r="I944" s="82" t="s">
        <v>72</v>
      </c>
      <c r="J944" s="74" t="s">
        <v>989</v>
      </c>
      <c r="K944" s="74" t="s">
        <v>989</v>
      </c>
      <c r="L944" s="94" t="str">
        <f t="shared" si="56"/>
        <v>Non Lead</v>
      </c>
      <c r="M944" s="110"/>
      <c r="N944" s="82"/>
      <c r="O944" s="82"/>
      <c r="P944" s="82"/>
      <c r="Q944" s="81"/>
      <c r="R944" s="82"/>
      <c r="S944" s="113" t="str">
        <f>IF(OR(B944="",$C$3="",$G$3=""),"ERROR",IF(AND(B944='Dropdown Answer Key'!$B$12,OR(E944="Lead",E944="U, May have L",E944="COM",E944="")),"Lead",IF(AND(B944='Dropdown Answer Key'!$B$12,OR(AND(E944="GALV",H944="Y"),AND(E944="GALV",H944="UN"),AND(E944="GALV",H944=""))),"GRR",IF(AND(B944='Dropdown Answer Key'!$B$12,E944="Unknown"),"Unknown SL",IF(AND(B944='Dropdown Answer Key'!$B$13,OR(F944="Lead",F944="U, May have L",F944="COM",F944="")),"Lead",IF(AND(B944='Dropdown Answer Key'!$B$13,OR(AND(F944="GALV",H944="Y"),AND(F944="GALV",H944="UN"),AND(F944="GALV",H944=""))),"GRR",IF(AND(B944='Dropdown Answer Key'!$B$13,F944="Unknown"),"Unknown SL",IF(AND(B944='Dropdown Answer Key'!$B$14,OR(E944="Lead",E944="U, May have L",E944="COM",E944="")),"Lead",IF(AND(B944='Dropdown Answer Key'!$B$14,OR(F944="Lead",F944="U, May have L",F944="COM",F944="")),"Lead",IF(AND(B944='Dropdown Answer Key'!$B$14,OR(AND(E944="GALV",H944="Y"),AND(E944="GALV",H944="UN"),AND(E944="GALV",H944=""),AND(F944="GALV",H944="Y"),AND(F944="GALV",H944="UN"),AND(F944="GALV",H944=""),AND(F944="GALV",I944="Y"),AND(F944="GALV",I944="UN"),AND(F944="GALV",I944=""))),"GRR",IF(AND(B944='Dropdown Answer Key'!$B$14,OR(E944="Unknown",F944="Unknown")),"Unknown SL","Non Lead")))))))))))</f>
        <v>Non Lead</v>
      </c>
      <c r="T944" s="114" t="str">
        <f>IF(OR(M944="",Q944="",S944="ERROR"),"BLANK",IF((AND(M944='Dropdown Answer Key'!$B$25,OR('Service Line Inventory'!S944="Lead",S944="Unknown SL"))),"Tier 1",IF(AND('Service Line Inventory'!M944='Dropdown Answer Key'!$B$26,OR('Service Line Inventory'!S944="Lead",S944="Unknown SL")),"Tier 2",IF(AND('Service Line Inventory'!M944='Dropdown Answer Key'!$B$27,OR('Service Line Inventory'!S944="Lead",S944="Unknown SL")),"Tier 2",IF('Service Line Inventory'!S944="GRR","Tier 3",IF((AND('Service Line Inventory'!M944='Dropdown Answer Key'!$B$25,'Service Line Inventory'!Q944='Dropdown Answer Key'!$M$25,O944='Dropdown Answer Key'!$G$27,'Service Line Inventory'!P944='Dropdown Answer Key'!$J$27,S944="Non Lead")),"Tier 4",IF((AND('Service Line Inventory'!M944='Dropdown Answer Key'!$B$25,'Service Line Inventory'!Q944='Dropdown Answer Key'!$M$25,O944='Dropdown Answer Key'!$G$27,S944="Non Lead")),"Tier 4",IF((AND('Service Line Inventory'!M944='Dropdown Answer Key'!$B$25,'Service Line Inventory'!Q944='Dropdown Answer Key'!$M$25,'Service Line Inventory'!P944='Dropdown Answer Key'!$J$27,S944="Non Lead")),"Tier 4","Tier 5"))))))))</f>
        <v>BLANK</v>
      </c>
      <c r="U944" s="115" t="str">
        <f t="shared" si="57"/>
        <v>NO</v>
      </c>
      <c r="V944" s="114" t="str">
        <f t="shared" si="58"/>
        <v>NO</v>
      </c>
      <c r="W944" s="114" t="str">
        <f t="shared" si="59"/>
        <v>NO</v>
      </c>
      <c r="X944" s="108"/>
      <c r="Y944" s="97"/>
      <c r="Z944" s="77"/>
    </row>
    <row r="945" spans="1:26" x14ac:dyDescent="0.3">
      <c r="A945" s="47">
        <v>9800</v>
      </c>
      <c r="B945" s="73" t="s">
        <v>76</v>
      </c>
      <c r="C945" s="124" t="s">
        <v>1203</v>
      </c>
      <c r="D945" s="73" t="s">
        <v>73</v>
      </c>
      <c r="E945" s="73" t="s">
        <v>81</v>
      </c>
      <c r="F945" s="73" t="s">
        <v>81</v>
      </c>
      <c r="G945" s="89" t="s">
        <v>986</v>
      </c>
      <c r="H945" s="94" t="s">
        <v>73</v>
      </c>
      <c r="I945" s="82" t="s">
        <v>72</v>
      </c>
      <c r="J945" s="74" t="s">
        <v>989</v>
      </c>
      <c r="K945" s="74" t="s">
        <v>989</v>
      </c>
      <c r="L945" s="93" t="str">
        <f t="shared" si="56"/>
        <v>Non Lead</v>
      </c>
      <c r="M945" s="109"/>
      <c r="N945" s="73"/>
      <c r="O945" s="73"/>
      <c r="P945" s="73"/>
      <c r="Q945" s="72"/>
      <c r="R945" s="73"/>
      <c r="S945" s="98" t="str">
        <f>IF(OR(B945="",$C$3="",$G$3=""),"ERROR",IF(AND(B945='Dropdown Answer Key'!$B$12,OR(E945="Lead",E945="U, May have L",E945="COM",E945="")),"Lead",IF(AND(B945='Dropdown Answer Key'!$B$12,OR(AND(E945="GALV",H945="Y"),AND(E945="GALV",H945="UN"),AND(E945="GALV",H945=""))),"GRR",IF(AND(B945='Dropdown Answer Key'!$B$12,E945="Unknown"),"Unknown SL",IF(AND(B945='Dropdown Answer Key'!$B$13,OR(F945="Lead",F945="U, May have L",F945="COM",F945="")),"Lead",IF(AND(B945='Dropdown Answer Key'!$B$13,OR(AND(F945="GALV",H945="Y"),AND(F945="GALV",H945="UN"),AND(F945="GALV",H945=""))),"GRR",IF(AND(B945='Dropdown Answer Key'!$B$13,F945="Unknown"),"Unknown SL",IF(AND(B945='Dropdown Answer Key'!$B$14,OR(E945="Lead",E945="U, May have L",E945="COM",E945="")),"Lead",IF(AND(B945='Dropdown Answer Key'!$B$14,OR(F945="Lead",F945="U, May have L",F945="COM",F945="")),"Lead",IF(AND(B945='Dropdown Answer Key'!$B$14,OR(AND(E945="GALV",H945="Y"),AND(E945="GALV",H945="UN"),AND(E945="GALV",H945=""),AND(F945="GALV",H945="Y"),AND(F945="GALV",H945="UN"),AND(F945="GALV",H945=""),AND(F945="GALV",I945="Y"),AND(F945="GALV",I945="UN"),AND(F945="GALV",I945=""))),"GRR",IF(AND(B945='Dropdown Answer Key'!$B$14,OR(E945="Unknown",F945="Unknown")),"Unknown SL","Non Lead")))))))))))</f>
        <v>Non Lead</v>
      </c>
      <c r="T945" s="75" t="str">
        <f>IF(OR(M945="",Q945="",S945="ERROR"),"BLANK",IF((AND(M945='Dropdown Answer Key'!$B$25,OR('Service Line Inventory'!S945="Lead",S945="Unknown SL"))),"Tier 1",IF(AND('Service Line Inventory'!M945='Dropdown Answer Key'!$B$26,OR('Service Line Inventory'!S945="Lead",S945="Unknown SL")),"Tier 2",IF(AND('Service Line Inventory'!M945='Dropdown Answer Key'!$B$27,OR('Service Line Inventory'!S945="Lead",S945="Unknown SL")),"Tier 2",IF('Service Line Inventory'!S945="GRR","Tier 3",IF((AND('Service Line Inventory'!M945='Dropdown Answer Key'!$B$25,'Service Line Inventory'!Q945='Dropdown Answer Key'!$M$25,O945='Dropdown Answer Key'!$G$27,'Service Line Inventory'!P945='Dropdown Answer Key'!$J$27,S945="Non Lead")),"Tier 4",IF((AND('Service Line Inventory'!M945='Dropdown Answer Key'!$B$25,'Service Line Inventory'!Q945='Dropdown Answer Key'!$M$25,O945='Dropdown Answer Key'!$G$27,S945="Non Lead")),"Tier 4",IF((AND('Service Line Inventory'!M945='Dropdown Answer Key'!$B$25,'Service Line Inventory'!Q945='Dropdown Answer Key'!$M$25,'Service Line Inventory'!P945='Dropdown Answer Key'!$J$27,S945="Non Lead")),"Tier 4","Tier 5"))))))))</f>
        <v>BLANK</v>
      </c>
      <c r="U945" s="101" t="str">
        <f t="shared" si="57"/>
        <v>NO</v>
      </c>
      <c r="V945" s="75" t="str">
        <f t="shared" si="58"/>
        <v>NO</v>
      </c>
      <c r="W945" s="75" t="str">
        <f t="shared" si="59"/>
        <v>NO</v>
      </c>
      <c r="X945" s="107"/>
      <c r="Y945" s="76"/>
      <c r="Z945" s="77"/>
    </row>
    <row r="946" spans="1:26" x14ac:dyDescent="0.3">
      <c r="A946" s="47">
        <v>9900</v>
      </c>
      <c r="B946" s="73" t="s">
        <v>76</v>
      </c>
      <c r="C946" s="124" t="s">
        <v>1204</v>
      </c>
      <c r="D946" s="73" t="s">
        <v>73</v>
      </c>
      <c r="E946" s="73" t="s">
        <v>81</v>
      </c>
      <c r="F946" s="73" t="s">
        <v>81</v>
      </c>
      <c r="G946" s="89" t="s">
        <v>986</v>
      </c>
      <c r="H946" s="94" t="s">
        <v>73</v>
      </c>
      <c r="I946" s="82" t="s">
        <v>72</v>
      </c>
      <c r="J946" s="74" t="s">
        <v>989</v>
      </c>
      <c r="K946" s="74" t="s">
        <v>989</v>
      </c>
      <c r="L946" s="94" t="str">
        <f t="shared" si="56"/>
        <v>Non Lead</v>
      </c>
      <c r="M946" s="110"/>
      <c r="N946" s="82"/>
      <c r="O946" s="82"/>
      <c r="P946" s="82"/>
      <c r="Q946" s="81"/>
      <c r="R946" s="82"/>
      <c r="S946" s="113" t="str">
        <f>IF(OR(B946="",$C$3="",$G$3=""),"ERROR",IF(AND(B946='Dropdown Answer Key'!$B$12,OR(E946="Lead",E946="U, May have L",E946="COM",E946="")),"Lead",IF(AND(B946='Dropdown Answer Key'!$B$12,OR(AND(E946="GALV",H946="Y"),AND(E946="GALV",H946="UN"),AND(E946="GALV",H946=""))),"GRR",IF(AND(B946='Dropdown Answer Key'!$B$12,E946="Unknown"),"Unknown SL",IF(AND(B946='Dropdown Answer Key'!$B$13,OR(F946="Lead",F946="U, May have L",F946="COM",F946="")),"Lead",IF(AND(B946='Dropdown Answer Key'!$B$13,OR(AND(F946="GALV",H946="Y"),AND(F946="GALV",H946="UN"),AND(F946="GALV",H946=""))),"GRR",IF(AND(B946='Dropdown Answer Key'!$B$13,F946="Unknown"),"Unknown SL",IF(AND(B946='Dropdown Answer Key'!$B$14,OR(E946="Lead",E946="U, May have L",E946="COM",E946="")),"Lead",IF(AND(B946='Dropdown Answer Key'!$B$14,OR(F946="Lead",F946="U, May have L",F946="COM",F946="")),"Lead",IF(AND(B946='Dropdown Answer Key'!$B$14,OR(AND(E946="GALV",H946="Y"),AND(E946="GALV",H946="UN"),AND(E946="GALV",H946=""),AND(F946="GALV",H946="Y"),AND(F946="GALV",H946="UN"),AND(F946="GALV",H946=""),AND(F946="GALV",I946="Y"),AND(F946="GALV",I946="UN"),AND(F946="GALV",I946=""))),"GRR",IF(AND(B946='Dropdown Answer Key'!$B$14,OR(E946="Unknown",F946="Unknown")),"Unknown SL","Non Lead")))))))))))</f>
        <v>Non Lead</v>
      </c>
      <c r="T946" s="114" t="str">
        <f>IF(OR(M946="",Q946="",S946="ERROR"),"BLANK",IF((AND(M946='Dropdown Answer Key'!$B$25,OR('Service Line Inventory'!S946="Lead",S946="Unknown SL"))),"Tier 1",IF(AND('Service Line Inventory'!M946='Dropdown Answer Key'!$B$26,OR('Service Line Inventory'!S946="Lead",S946="Unknown SL")),"Tier 2",IF(AND('Service Line Inventory'!M946='Dropdown Answer Key'!$B$27,OR('Service Line Inventory'!S946="Lead",S946="Unknown SL")),"Tier 2",IF('Service Line Inventory'!S946="GRR","Tier 3",IF((AND('Service Line Inventory'!M946='Dropdown Answer Key'!$B$25,'Service Line Inventory'!Q946='Dropdown Answer Key'!$M$25,O946='Dropdown Answer Key'!$G$27,'Service Line Inventory'!P946='Dropdown Answer Key'!$J$27,S946="Non Lead")),"Tier 4",IF((AND('Service Line Inventory'!M946='Dropdown Answer Key'!$B$25,'Service Line Inventory'!Q946='Dropdown Answer Key'!$M$25,O946='Dropdown Answer Key'!$G$27,S946="Non Lead")),"Tier 4",IF((AND('Service Line Inventory'!M946='Dropdown Answer Key'!$B$25,'Service Line Inventory'!Q946='Dropdown Answer Key'!$M$25,'Service Line Inventory'!P946='Dropdown Answer Key'!$J$27,S946="Non Lead")),"Tier 4","Tier 5"))))))))</f>
        <v>BLANK</v>
      </c>
      <c r="U946" s="115" t="str">
        <f t="shared" si="57"/>
        <v>NO</v>
      </c>
      <c r="V946" s="114" t="str">
        <f t="shared" si="58"/>
        <v>NO</v>
      </c>
      <c r="W946" s="114" t="str">
        <f t="shared" si="59"/>
        <v>NO</v>
      </c>
      <c r="X946" s="108"/>
      <c r="Y946" s="97"/>
      <c r="Z946" s="77"/>
    </row>
    <row r="947" spans="1:26" x14ac:dyDescent="0.3">
      <c r="A947" s="47">
        <v>10100</v>
      </c>
      <c r="B947" s="73" t="s">
        <v>76</v>
      </c>
      <c r="C947" s="124" t="s">
        <v>1205</v>
      </c>
      <c r="D947" s="73" t="s">
        <v>73</v>
      </c>
      <c r="E947" s="73" t="s">
        <v>81</v>
      </c>
      <c r="F947" s="73" t="s">
        <v>81</v>
      </c>
      <c r="G947" s="89" t="s">
        <v>986</v>
      </c>
      <c r="H947" s="94" t="s">
        <v>73</v>
      </c>
      <c r="I947" s="82" t="s">
        <v>72</v>
      </c>
      <c r="J947" s="74" t="s">
        <v>989</v>
      </c>
      <c r="K947" s="74" t="s">
        <v>989</v>
      </c>
      <c r="L947" s="93" t="str">
        <f t="shared" si="56"/>
        <v>Non Lead</v>
      </c>
      <c r="M947" s="109"/>
      <c r="N947" s="73"/>
      <c r="O947" s="73"/>
      <c r="P947" s="73"/>
      <c r="Q947" s="72"/>
      <c r="R947" s="73"/>
      <c r="S947" s="98" t="str">
        <f>IF(OR(B947="",$C$3="",$G$3=""),"ERROR",IF(AND(B947='Dropdown Answer Key'!$B$12,OR(E947="Lead",E947="U, May have L",E947="COM",E947="")),"Lead",IF(AND(B947='Dropdown Answer Key'!$B$12,OR(AND(E947="GALV",H947="Y"),AND(E947="GALV",H947="UN"),AND(E947="GALV",H947=""))),"GRR",IF(AND(B947='Dropdown Answer Key'!$B$12,E947="Unknown"),"Unknown SL",IF(AND(B947='Dropdown Answer Key'!$B$13,OR(F947="Lead",F947="U, May have L",F947="COM",F947="")),"Lead",IF(AND(B947='Dropdown Answer Key'!$B$13,OR(AND(F947="GALV",H947="Y"),AND(F947="GALV",H947="UN"),AND(F947="GALV",H947=""))),"GRR",IF(AND(B947='Dropdown Answer Key'!$B$13,F947="Unknown"),"Unknown SL",IF(AND(B947='Dropdown Answer Key'!$B$14,OR(E947="Lead",E947="U, May have L",E947="COM",E947="")),"Lead",IF(AND(B947='Dropdown Answer Key'!$B$14,OR(F947="Lead",F947="U, May have L",F947="COM",F947="")),"Lead",IF(AND(B947='Dropdown Answer Key'!$B$14,OR(AND(E947="GALV",H947="Y"),AND(E947="GALV",H947="UN"),AND(E947="GALV",H947=""),AND(F947="GALV",H947="Y"),AND(F947="GALV",H947="UN"),AND(F947="GALV",H947=""),AND(F947="GALV",I947="Y"),AND(F947="GALV",I947="UN"),AND(F947="GALV",I947=""))),"GRR",IF(AND(B947='Dropdown Answer Key'!$B$14,OR(E947="Unknown",F947="Unknown")),"Unknown SL","Non Lead")))))))))))</f>
        <v>Non Lead</v>
      </c>
      <c r="T947" s="75" t="str">
        <f>IF(OR(M947="",Q947="",S947="ERROR"),"BLANK",IF((AND(M947='Dropdown Answer Key'!$B$25,OR('Service Line Inventory'!S947="Lead",S947="Unknown SL"))),"Tier 1",IF(AND('Service Line Inventory'!M947='Dropdown Answer Key'!$B$26,OR('Service Line Inventory'!S947="Lead",S947="Unknown SL")),"Tier 2",IF(AND('Service Line Inventory'!M947='Dropdown Answer Key'!$B$27,OR('Service Line Inventory'!S947="Lead",S947="Unknown SL")),"Tier 2",IF('Service Line Inventory'!S947="GRR","Tier 3",IF((AND('Service Line Inventory'!M947='Dropdown Answer Key'!$B$25,'Service Line Inventory'!Q947='Dropdown Answer Key'!$M$25,O947='Dropdown Answer Key'!$G$27,'Service Line Inventory'!P947='Dropdown Answer Key'!$J$27,S947="Non Lead")),"Tier 4",IF((AND('Service Line Inventory'!M947='Dropdown Answer Key'!$B$25,'Service Line Inventory'!Q947='Dropdown Answer Key'!$M$25,O947='Dropdown Answer Key'!$G$27,S947="Non Lead")),"Tier 4",IF((AND('Service Line Inventory'!M947='Dropdown Answer Key'!$B$25,'Service Line Inventory'!Q947='Dropdown Answer Key'!$M$25,'Service Line Inventory'!P947='Dropdown Answer Key'!$J$27,S947="Non Lead")),"Tier 4","Tier 5"))))))))</f>
        <v>BLANK</v>
      </c>
      <c r="U947" s="101" t="str">
        <f t="shared" si="57"/>
        <v>NO</v>
      </c>
      <c r="V947" s="75" t="str">
        <f t="shared" si="58"/>
        <v>NO</v>
      </c>
      <c r="W947" s="75" t="str">
        <f t="shared" si="59"/>
        <v>NO</v>
      </c>
      <c r="X947" s="107"/>
      <c r="Y947" s="76"/>
      <c r="Z947" s="77"/>
    </row>
    <row r="948" spans="1:26" x14ac:dyDescent="0.3">
      <c r="A948" s="47">
        <v>10150</v>
      </c>
      <c r="B948" s="73" t="s">
        <v>76</v>
      </c>
      <c r="C948" s="124" t="s">
        <v>1206</v>
      </c>
      <c r="D948" s="73" t="s">
        <v>73</v>
      </c>
      <c r="E948" s="73" t="s">
        <v>81</v>
      </c>
      <c r="F948" s="73" t="s">
        <v>81</v>
      </c>
      <c r="G948" s="89" t="s">
        <v>986</v>
      </c>
      <c r="H948" s="94" t="s">
        <v>73</v>
      </c>
      <c r="I948" s="82" t="s">
        <v>72</v>
      </c>
      <c r="J948" s="74" t="s">
        <v>989</v>
      </c>
      <c r="K948" s="74" t="s">
        <v>989</v>
      </c>
      <c r="L948" s="94" t="str">
        <f t="shared" si="56"/>
        <v>Non Lead</v>
      </c>
      <c r="M948" s="110"/>
      <c r="N948" s="82"/>
      <c r="O948" s="82"/>
      <c r="P948" s="82"/>
      <c r="Q948" s="81"/>
      <c r="R948" s="82"/>
      <c r="S948" s="113" t="str">
        <f>IF(OR(B948="",$C$3="",$G$3=""),"ERROR",IF(AND(B948='Dropdown Answer Key'!$B$12,OR(E948="Lead",E948="U, May have L",E948="COM",E948="")),"Lead",IF(AND(B948='Dropdown Answer Key'!$B$12,OR(AND(E948="GALV",H948="Y"),AND(E948="GALV",H948="UN"),AND(E948="GALV",H948=""))),"GRR",IF(AND(B948='Dropdown Answer Key'!$B$12,E948="Unknown"),"Unknown SL",IF(AND(B948='Dropdown Answer Key'!$B$13,OR(F948="Lead",F948="U, May have L",F948="COM",F948="")),"Lead",IF(AND(B948='Dropdown Answer Key'!$B$13,OR(AND(F948="GALV",H948="Y"),AND(F948="GALV",H948="UN"),AND(F948="GALV",H948=""))),"GRR",IF(AND(B948='Dropdown Answer Key'!$B$13,F948="Unknown"),"Unknown SL",IF(AND(B948='Dropdown Answer Key'!$B$14,OR(E948="Lead",E948="U, May have L",E948="COM",E948="")),"Lead",IF(AND(B948='Dropdown Answer Key'!$B$14,OR(F948="Lead",F948="U, May have L",F948="COM",F948="")),"Lead",IF(AND(B948='Dropdown Answer Key'!$B$14,OR(AND(E948="GALV",H948="Y"),AND(E948="GALV",H948="UN"),AND(E948="GALV",H948=""),AND(F948="GALV",H948="Y"),AND(F948="GALV",H948="UN"),AND(F948="GALV",H948=""),AND(F948="GALV",I948="Y"),AND(F948="GALV",I948="UN"),AND(F948="GALV",I948=""))),"GRR",IF(AND(B948='Dropdown Answer Key'!$B$14,OR(E948="Unknown",F948="Unknown")),"Unknown SL","Non Lead")))))))))))</f>
        <v>Non Lead</v>
      </c>
      <c r="T948" s="114" t="str">
        <f>IF(OR(M948="",Q948="",S948="ERROR"),"BLANK",IF((AND(M948='Dropdown Answer Key'!$B$25,OR('Service Line Inventory'!S948="Lead",S948="Unknown SL"))),"Tier 1",IF(AND('Service Line Inventory'!M948='Dropdown Answer Key'!$B$26,OR('Service Line Inventory'!S948="Lead",S948="Unknown SL")),"Tier 2",IF(AND('Service Line Inventory'!M948='Dropdown Answer Key'!$B$27,OR('Service Line Inventory'!S948="Lead",S948="Unknown SL")),"Tier 2",IF('Service Line Inventory'!S948="GRR","Tier 3",IF((AND('Service Line Inventory'!M948='Dropdown Answer Key'!$B$25,'Service Line Inventory'!Q948='Dropdown Answer Key'!$M$25,O948='Dropdown Answer Key'!$G$27,'Service Line Inventory'!P948='Dropdown Answer Key'!$J$27,S948="Non Lead")),"Tier 4",IF((AND('Service Line Inventory'!M948='Dropdown Answer Key'!$B$25,'Service Line Inventory'!Q948='Dropdown Answer Key'!$M$25,O948='Dropdown Answer Key'!$G$27,S948="Non Lead")),"Tier 4",IF((AND('Service Line Inventory'!M948='Dropdown Answer Key'!$B$25,'Service Line Inventory'!Q948='Dropdown Answer Key'!$M$25,'Service Line Inventory'!P948='Dropdown Answer Key'!$J$27,S948="Non Lead")),"Tier 4","Tier 5"))))))))</f>
        <v>BLANK</v>
      </c>
      <c r="U948" s="115" t="str">
        <f t="shared" si="57"/>
        <v>NO</v>
      </c>
      <c r="V948" s="114" t="str">
        <f t="shared" si="58"/>
        <v>NO</v>
      </c>
      <c r="W948" s="114" t="str">
        <f t="shared" si="59"/>
        <v>NO</v>
      </c>
      <c r="X948" s="108"/>
      <c r="Y948" s="97"/>
      <c r="Z948" s="77"/>
    </row>
    <row r="949" spans="1:26" x14ac:dyDescent="0.3">
      <c r="A949" s="47">
        <v>10200</v>
      </c>
      <c r="B949" s="73" t="s">
        <v>76</v>
      </c>
      <c r="C949" s="124" t="s">
        <v>1207</v>
      </c>
      <c r="D949" s="73" t="s">
        <v>73</v>
      </c>
      <c r="E949" s="73" t="s">
        <v>81</v>
      </c>
      <c r="F949" s="73" t="s">
        <v>81</v>
      </c>
      <c r="G949" s="89" t="s">
        <v>986</v>
      </c>
      <c r="H949" s="94" t="s">
        <v>73</v>
      </c>
      <c r="I949" s="82" t="s">
        <v>72</v>
      </c>
      <c r="J949" s="74" t="s">
        <v>989</v>
      </c>
      <c r="K949" s="74" t="s">
        <v>989</v>
      </c>
      <c r="L949" s="93" t="str">
        <f t="shared" si="56"/>
        <v>Non Lead</v>
      </c>
      <c r="M949" s="109"/>
      <c r="N949" s="73"/>
      <c r="O949" s="73"/>
      <c r="P949" s="73"/>
      <c r="Q949" s="72"/>
      <c r="R949" s="73"/>
      <c r="S949" s="98" t="str">
        <f>IF(OR(B949="",$C$3="",$G$3=""),"ERROR",IF(AND(B949='Dropdown Answer Key'!$B$12,OR(E949="Lead",E949="U, May have L",E949="COM",E949="")),"Lead",IF(AND(B949='Dropdown Answer Key'!$B$12,OR(AND(E949="GALV",H949="Y"),AND(E949="GALV",H949="UN"),AND(E949="GALV",H949=""))),"GRR",IF(AND(B949='Dropdown Answer Key'!$B$12,E949="Unknown"),"Unknown SL",IF(AND(B949='Dropdown Answer Key'!$B$13,OR(F949="Lead",F949="U, May have L",F949="COM",F949="")),"Lead",IF(AND(B949='Dropdown Answer Key'!$B$13,OR(AND(F949="GALV",H949="Y"),AND(F949="GALV",H949="UN"),AND(F949="GALV",H949=""))),"GRR",IF(AND(B949='Dropdown Answer Key'!$B$13,F949="Unknown"),"Unknown SL",IF(AND(B949='Dropdown Answer Key'!$B$14,OR(E949="Lead",E949="U, May have L",E949="COM",E949="")),"Lead",IF(AND(B949='Dropdown Answer Key'!$B$14,OR(F949="Lead",F949="U, May have L",F949="COM",F949="")),"Lead",IF(AND(B949='Dropdown Answer Key'!$B$14,OR(AND(E949="GALV",H949="Y"),AND(E949="GALV",H949="UN"),AND(E949="GALV",H949=""),AND(F949="GALV",H949="Y"),AND(F949="GALV",H949="UN"),AND(F949="GALV",H949=""),AND(F949="GALV",I949="Y"),AND(F949="GALV",I949="UN"),AND(F949="GALV",I949=""))),"GRR",IF(AND(B949='Dropdown Answer Key'!$B$14,OR(E949="Unknown",F949="Unknown")),"Unknown SL","Non Lead")))))))))))</f>
        <v>Non Lead</v>
      </c>
      <c r="T949" s="75" t="str">
        <f>IF(OR(M949="",Q949="",S949="ERROR"),"BLANK",IF((AND(M949='Dropdown Answer Key'!$B$25,OR('Service Line Inventory'!S949="Lead",S949="Unknown SL"))),"Tier 1",IF(AND('Service Line Inventory'!M949='Dropdown Answer Key'!$B$26,OR('Service Line Inventory'!S949="Lead",S949="Unknown SL")),"Tier 2",IF(AND('Service Line Inventory'!M949='Dropdown Answer Key'!$B$27,OR('Service Line Inventory'!S949="Lead",S949="Unknown SL")),"Tier 2",IF('Service Line Inventory'!S949="GRR","Tier 3",IF((AND('Service Line Inventory'!M949='Dropdown Answer Key'!$B$25,'Service Line Inventory'!Q949='Dropdown Answer Key'!$M$25,O949='Dropdown Answer Key'!$G$27,'Service Line Inventory'!P949='Dropdown Answer Key'!$J$27,S949="Non Lead")),"Tier 4",IF((AND('Service Line Inventory'!M949='Dropdown Answer Key'!$B$25,'Service Line Inventory'!Q949='Dropdown Answer Key'!$M$25,O949='Dropdown Answer Key'!$G$27,S949="Non Lead")),"Tier 4",IF((AND('Service Line Inventory'!M949='Dropdown Answer Key'!$B$25,'Service Line Inventory'!Q949='Dropdown Answer Key'!$M$25,'Service Line Inventory'!P949='Dropdown Answer Key'!$J$27,S949="Non Lead")),"Tier 4","Tier 5"))))))))</f>
        <v>BLANK</v>
      </c>
      <c r="U949" s="101" t="str">
        <f t="shared" si="57"/>
        <v>NO</v>
      </c>
      <c r="V949" s="75" t="str">
        <f t="shared" si="58"/>
        <v>NO</v>
      </c>
      <c r="W949" s="75" t="str">
        <f t="shared" si="59"/>
        <v>NO</v>
      </c>
      <c r="X949" s="107"/>
      <c r="Y949" s="76"/>
      <c r="Z949" s="77"/>
    </row>
    <row r="950" spans="1:26" x14ac:dyDescent="0.3">
      <c r="A950" s="47">
        <v>10300</v>
      </c>
      <c r="B950" s="73" t="s">
        <v>76</v>
      </c>
      <c r="C950" s="124" t="s">
        <v>1208</v>
      </c>
      <c r="D950" s="73" t="s">
        <v>73</v>
      </c>
      <c r="E950" s="73" t="s">
        <v>81</v>
      </c>
      <c r="F950" s="73" t="s">
        <v>81</v>
      </c>
      <c r="G950" s="89" t="s">
        <v>986</v>
      </c>
      <c r="H950" s="94" t="s">
        <v>73</v>
      </c>
      <c r="I950" s="82" t="s">
        <v>72</v>
      </c>
      <c r="J950" s="74" t="s">
        <v>989</v>
      </c>
      <c r="K950" s="74" t="s">
        <v>989</v>
      </c>
      <c r="L950" s="94" t="str">
        <f t="shared" si="56"/>
        <v>Non Lead</v>
      </c>
      <c r="M950" s="110"/>
      <c r="N950" s="82"/>
      <c r="O950" s="82"/>
      <c r="P950" s="82"/>
      <c r="Q950" s="81"/>
      <c r="R950" s="82"/>
      <c r="S950" s="113" t="str">
        <f>IF(OR(B950="",$C$3="",$G$3=""),"ERROR",IF(AND(B950='Dropdown Answer Key'!$B$12,OR(E950="Lead",E950="U, May have L",E950="COM",E950="")),"Lead",IF(AND(B950='Dropdown Answer Key'!$B$12,OR(AND(E950="GALV",H950="Y"),AND(E950="GALV",H950="UN"),AND(E950="GALV",H950=""))),"GRR",IF(AND(B950='Dropdown Answer Key'!$B$12,E950="Unknown"),"Unknown SL",IF(AND(B950='Dropdown Answer Key'!$B$13,OR(F950="Lead",F950="U, May have L",F950="COM",F950="")),"Lead",IF(AND(B950='Dropdown Answer Key'!$B$13,OR(AND(F950="GALV",H950="Y"),AND(F950="GALV",H950="UN"),AND(F950="GALV",H950=""))),"GRR",IF(AND(B950='Dropdown Answer Key'!$B$13,F950="Unknown"),"Unknown SL",IF(AND(B950='Dropdown Answer Key'!$B$14,OR(E950="Lead",E950="U, May have L",E950="COM",E950="")),"Lead",IF(AND(B950='Dropdown Answer Key'!$B$14,OR(F950="Lead",F950="U, May have L",F950="COM",F950="")),"Lead",IF(AND(B950='Dropdown Answer Key'!$B$14,OR(AND(E950="GALV",H950="Y"),AND(E950="GALV",H950="UN"),AND(E950="GALV",H950=""),AND(F950="GALV",H950="Y"),AND(F950="GALV",H950="UN"),AND(F950="GALV",H950=""),AND(F950="GALV",I950="Y"),AND(F950="GALV",I950="UN"),AND(F950="GALV",I950=""))),"GRR",IF(AND(B950='Dropdown Answer Key'!$B$14,OR(E950="Unknown",F950="Unknown")),"Unknown SL","Non Lead")))))))))))</f>
        <v>Non Lead</v>
      </c>
      <c r="T950" s="114" t="str">
        <f>IF(OR(M950="",Q950="",S950="ERROR"),"BLANK",IF((AND(M950='Dropdown Answer Key'!$B$25,OR('Service Line Inventory'!S950="Lead",S950="Unknown SL"))),"Tier 1",IF(AND('Service Line Inventory'!M950='Dropdown Answer Key'!$B$26,OR('Service Line Inventory'!S950="Lead",S950="Unknown SL")),"Tier 2",IF(AND('Service Line Inventory'!M950='Dropdown Answer Key'!$B$27,OR('Service Line Inventory'!S950="Lead",S950="Unknown SL")),"Tier 2",IF('Service Line Inventory'!S950="GRR","Tier 3",IF((AND('Service Line Inventory'!M950='Dropdown Answer Key'!$B$25,'Service Line Inventory'!Q950='Dropdown Answer Key'!$M$25,O950='Dropdown Answer Key'!$G$27,'Service Line Inventory'!P950='Dropdown Answer Key'!$J$27,S950="Non Lead")),"Tier 4",IF((AND('Service Line Inventory'!M950='Dropdown Answer Key'!$B$25,'Service Line Inventory'!Q950='Dropdown Answer Key'!$M$25,O950='Dropdown Answer Key'!$G$27,S950="Non Lead")),"Tier 4",IF((AND('Service Line Inventory'!M950='Dropdown Answer Key'!$B$25,'Service Line Inventory'!Q950='Dropdown Answer Key'!$M$25,'Service Line Inventory'!P950='Dropdown Answer Key'!$J$27,S950="Non Lead")),"Tier 4","Tier 5"))))))))</f>
        <v>BLANK</v>
      </c>
      <c r="U950" s="115" t="str">
        <f t="shared" si="57"/>
        <v>NO</v>
      </c>
      <c r="V950" s="114" t="str">
        <f t="shared" si="58"/>
        <v>NO</v>
      </c>
      <c r="W950" s="114" t="str">
        <f t="shared" si="59"/>
        <v>NO</v>
      </c>
      <c r="X950" s="108"/>
      <c r="Y950" s="97"/>
      <c r="Z950" s="77"/>
    </row>
    <row r="951" spans="1:26" x14ac:dyDescent="0.3">
      <c r="A951" s="47">
        <v>10400</v>
      </c>
      <c r="B951" s="73" t="s">
        <v>76</v>
      </c>
      <c r="C951" s="124" t="s">
        <v>1209</v>
      </c>
      <c r="D951" s="73" t="s">
        <v>73</v>
      </c>
      <c r="E951" s="73" t="s">
        <v>81</v>
      </c>
      <c r="F951" s="73" t="s">
        <v>81</v>
      </c>
      <c r="G951" s="89" t="s">
        <v>986</v>
      </c>
      <c r="H951" s="94" t="s">
        <v>73</v>
      </c>
      <c r="I951" s="82" t="s">
        <v>72</v>
      </c>
      <c r="J951" s="74" t="s">
        <v>989</v>
      </c>
      <c r="K951" s="74" t="s">
        <v>989</v>
      </c>
      <c r="L951" s="93" t="str">
        <f t="shared" si="56"/>
        <v>Non Lead</v>
      </c>
      <c r="M951" s="109"/>
      <c r="N951" s="73"/>
      <c r="O951" s="73"/>
      <c r="P951" s="73"/>
      <c r="Q951" s="72"/>
      <c r="R951" s="73"/>
      <c r="S951" s="98" t="str">
        <f>IF(OR(B951="",$C$3="",$G$3=""),"ERROR",IF(AND(B951='Dropdown Answer Key'!$B$12,OR(E951="Lead",E951="U, May have L",E951="COM",E951="")),"Lead",IF(AND(B951='Dropdown Answer Key'!$B$12,OR(AND(E951="GALV",H951="Y"),AND(E951="GALV",H951="UN"),AND(E951="GALV",H951=""))),"GRR",IF(AND(B951='Dropdown Answer Key'!$B$12,E951="Unknown"),"Unknown SL",IF(AND(B951='Dropdown Answer Key'!$B$13,OR(F951="Lead",F951="U, May have L",F951="COM",F951="")),"Lead",IF(AND(B951='Dropdown Answer Key'!$B$13,OR(AND(F951="GALV",H951="Y"),AND(F951="GALV",H951="UN"),AND(F951="GALV",H951=""))),"GRR",IF(AND(B951='Dropdown Answer Key'!$B$13,F951="Unknown"),"Unknown SL",IF(AND(B951='Dropdown Answer Key'!$B$14,OR(E951="Lead",E951="U, May have L",E951="COM",E951="")),"Lead",IF(AND(B951='Dropdown Answer Key'!$B$14,OR(F951="Lead",F951="U, May have L",F951="COM",F951="")),"Lead",IF(AND(B951='Dropdown Answer Key'!$B$14,OR(AND(E951="GALV",H951="Y"),AND(E951="GALV",H951="UN"),AND(E951="GALV",H951=""),AND(F951="GALV",H951="Y"),AND(F951="GALV",H951="UN"),AND(F951="GALV",H951=""),AND(F951="GALV",I951="Y"),AND(F951="GALV",I951="UN"),AND(F951="GALV",I951=""))),"GRR",IF(AND(B951='Dropdown Answer Key'!$B$14,OR(E951="Unknown",F951="Unknown")),"Unknown SL","Non Lead")))))))))))</f>
        <v>Non Lead</v>
      </c>
      <c r="T951" s="75" t="str">
        <f>IF(OR(M951="",Q951="",S951="ERROR"),"BLANK",IF((AND(M951='Dropdown Answer Key'!$B$25,OR('Service Line Inventory'!S951="Lead",S951="Unknown SL"))),"Tier 1",IF(AND('Service Line Inventory'!M951='Dropdown Answer Key'!$B$26,OR('Service Line Inventory'!S951="Lead",S951="Unknown SL")),"Tier 2",IF(AND('Service Line Inventory'!M951='Dropdown Answer Key'!$B$27,OR('Service Line Inventory'!S951="Lead",S951="Unknown SL")),"Tier 2",IF('Service Line Inventory'!S951="GRR","Tier 3",IF((AND('Service Line Inventory'!M951='Dropdown Answer Key'!$B$25,'Service Line Inventory'!Q951='Dropdown Answer Key'!$M$25,O951='Dropdown Answer Key'!$G$27,'Service Line Inventory'!P951='Dropdown Answer Key'!$J$27,S951="Non Lead")),"Tier 4",IF((AND('Service Line Inventory'!M951='Dropdown Answer Key'!$B$25,'Service Line Inventory'!Q951='Dropdown Answer Key'!$M$25,O951='Dropdown Answer Key'!$G$27,S951="Non Lead")),"Tier 4",IF((AND('Service Line Inventory'!M951='Dropdown Answer Key'!$B$25,'Service Line Inventory'!Q951='Dropdown Answer Key'!$M$25,'Service Line Inventory'!P951='Dropdown Answer Key'!$J$27,S951="Non Lead")),"Tier 4","Tier 5"))))))))</f>
        <v>BLANK</v>
      </c>
      <c r="U951" s="101" t="str">
        <f t="shared" si="57"/>
        <v>NO</v>
      </c>
      <c r="V951" s="75" t="str">
        <f t="shared" si="58"/>
        <v>NO</v>
      </c>
      <c r="W951" s="75" t="str">
        <f t="shared" si="59"/>
        <v>NO</v>
      </c>
      <c r="X951" s="107"/>
      <c r="Y951" s="76"/>
      <c r="Z951" s="77"/>
    </row>
    <row r="952" spans="1:26" x14ac:dyDescent="0.3">
      <c r="A952" s="47">
        <v>10450</v>
      </c>
      <c r="B952" s="73" t="s">
        <v>76</v>
      </c>
      <c r="C952" s="124" t="s">
        <v>1210</v>
      </c>
      <c r="D952" s="73" t="s">
        <v>73</v>
      </c>
      <c r="E952" s="73" t="s">
        <v>81</v>
      </c>
      <c r="F952" s="73" t="s">
        <v>81</v>
      </c>
      <c r="G952" s="89" t="s">
        <v>986</v>
      </c>
      <c r="H952" s="94" t="s">
        <v>73</v>
      </c>
      <c r="I952" s="82" t="s">
        <v>72</v>
      </c>
      <c r="J952" s="74" t="s">
        <v>989</v>
      </c>
      <c r="K952" s="74" t="s">
        <v>989</v>
      </c>
      <c r="L952" s="94" t="str">
        <f t="shared" si="56"/>
        <v>Non Lead</v>
      </c>
      <c r="M952" s="110"/>
      <c r="N952" s="82"/>
      <c r="O952" s="82"/>
      <c r="P952" s="82"/>
      <c r="Q952" s="81"/>
      <c r="R952" s="82"/>
      <c r="S952" s="113" t="str">
        <f>IF(OR(B952="",$C$3="",$G$3=""),"ERROR",IF(AND(B952='Dropdown Answer Key'!$B$12,OR(E952="Lead",E952="U, May have L",E952="COM",E952="")),"Lead",IF(AND(B952='Dropdown Answer Key'!$B$12,OR(AND(E952="GALV",H952="Y"),AND(E952="GALV",H952="UN"),AND(E952="GALV",H952=""))),"GRR",IF(AND(B952='Dropdown Answer Key'!$B$12,E952="Unknown"),"Unknown SL",IF(AND(B952='Dropdown Answer Key'!$B$13,OR(F952="Lead",F952="U, May have L",F952="COM",F952="")),"Lead",IF(AND(B952='Dropdown Answer Key'!$B$13,OR(AND(F952="GALV",H952="Y"),AND(F952="GALV",H952="UN"),AND(F952="GALV",H952=""))),"GRR",IF(AND(B952='Dropdown Answer Key'!$B$13,F952="Unknown"),"Unknown SL",IF(AND(B952='Dropdown Answer Key'!$B$14,OR(E952="Lead",E952="U, May have L",E952="COM",E952="")),"Lead",IF(AND(B952='Dropdown Answer Key'!$B$14,OR(F952="Lead",F952="U, May have L",F952="COM",F952="")),"Lead",IF(AND(B952='Dropdown Answer Key'!$B$14,OR(AND(E952="GALV",H952="Y"),AND(E952="GALV",H952="UN"),AND(E952="GALV",H952=""),AND(F952="GALV",H952="Y"),AND(F952="GALV",H952="UN"),AND(F952="GALV",H952=""),AND(F952="GALV",I952="Y"),AND(F952="GALV",I952="UN"),AND(F952="GALV",I952=""))),"GRR",IF(AND(B952='Dropdown Answer Key'!$B$14,OR(E952="Unknown",F952="Unknown")),"Unknown SL","Non Lead")))))))))))</f>
        <v>Non Lead</v>
      </c>
      <c r="T952" s="114" t="str">
        <f>IF(OR(M952="",Q952="",S952="ERROR"),"BLANK",IF((AND(M952='Dropdown Answer Key'!$B$25,OR('Service Line Inventory'!S952="Lead",S952="Unknown SL"))),"Tier 1",IF(AND('Service Line Inventory'!M952='Dropdown Answer Key'!$B$26,OR('Service Line Inventory'!S952="Lead",S952="Unknown SL")),"Tier 2",IF(AND('Service Line Inventory'!M952='Dropdown Answer Key'!$B$27,OR('Service Line Inventory'!S952="Lead",S952="Unknown SL")),"Tier 2",IF('Service Line Inventory'!S952="GRR","Tier 3",IF((AND('Service Line Inventory'!M952='Dropdown Answer Key'!$B$25,'Service Line Inventory'!Q952='Dropdown Answer Key'!$M$25,O952='Dropdown Answer Key'!$G$27,'Service Line Inventory'!P952='Dropdown Answer Key'!$J$27,S952="Non Lead")),"Tier 4",IF((AND('Service Line Inventory'!M952='Dropdown Answer Key'!$B$25,'Service Line Inventory'!Q952='Dropdown Answer Key'!$M$25,O952='Dropdown Answer Key'!$G$27,S952="Non Lead")),"Tier 4",IF((AND('Service Line Inventory'!M952='Dropdown Answer Key'!$B$25,'Service Line Inventory'!Q952='Dropdown Answer Key'!$M$25,'Service Line Inventory'!P952='Dropdown Answer Key'!$J$27,S952="Non Lead")),"Tier 4","Tier 5"))))))))</f>
        <v>BLANK</v>
      </c>
      <c r="U952" s="115" t="str">
        <f t="shared" si="57"/>
        <v>NO</v>
      </c>
      <c r="V952" s="114" t="str">
        <f t="shared" si="58"/>
        <v>NO</v>
      </c>
      <c r="W952" s="114" t="str">
        <f t="shared" si="59"/>
        <v>NO</v>
      </c>
      <c r="X952" s="108"/>
      <c r="Y952" s="97"/>
      <c r="Z952" s="77"/>
    </row>
    <row r="953" spans="1:26" x14ac:dyDescent="0.3">
      <c r="A953" s="47">
        <v>10500</v>
      </c>
      <c r="B953" s="73" t="s">
        <v>76</v>
      </c>
      <c r="C953" s="124" t="s">
        <v>1211</v>
      </c>
      <c r="D953" s="73" t="s">
        <v>73</v>
      </c>
      <c r="E953" s="73" t="s">
        <v>81</v>
      </c>
      <c r="F953" s="73" t="s">
        <v>81</v>
      </c>
      <c r="G953" s="89" t="s">
        <v>986</v>
      </c>
      <c r="H953" s="94" t="s">
        <v>73</v>
      </c>
      <c r="I953" s="82" t="s">
        <v>72</v>
      </c>
      <c r="J953" s="74" t="s">
        <v>989</v>
      </c>
      <c r="K953" s="74" t="s">
        <v>989</v>
      </c>
      <c r="L953" s="93" t="str">
        <f t="shared" si="56"/>
        <v>Non Lead</v>
      </c>
      <c r="M953" s="109"/>
      <c r="N953" s="73"/>
      <c r="O953" s="73"/>
      <c r="P953" s="73"/>
      <c r="Q953" s="72"/>
      <c r="R953" s="73"/>
      <c r="S953" s="98" t="str">
        <f>IF(OR(B953="",$C$3="",$G$3=""),"ERROR",IF(AND(B953='Dropdown Answer Key'!$B$12,OR(E953="Lead",E953="U, May have L",E953="COM",E953="")),"Lead",IF(AND(B953='Dropdown Answer Key'!$B$12,OR(AND(E953="GALV",H953="Y"),AND(E953="GALV",H953="UN"),AND(E953="GALV",H953=""))),"GRR",IF(AND(B953='Dropdown Answer Key'!$B$12,E953="Unknown"),"Unknown SL",IF(AND(B953='Dropdown Answer Key'!$B$13,OR(F953="Lead",F953="U, May have L",F953="COM",F953="")),"Lead",IF(AND(B953='Dropdown Answer Key'!$B$13,OR(AND(F953="GALV",H953="Y"),AND(F953="GALV",H953="UN"),AND(F953="GALV",H953=""))),"GRR",IF(AND(B953='Dropdown Answer Key'!$B$13,F953="Unknown"),"Unknown SL",IF(AND(B953='Dropdown Answer Key'!$B$14,OR(E953="Lead",E953="U, May have L",E953="COM",E953="")),"Lead",IF(AND(B953='Dropdown Answer Key'!$B$14,OR(F953="Lead",F953="U, May have L",F953="COM",F953="")),"Lead",IF(AND(B953='Dropdown Answer Key'!$B$14,OR(AND(E953="GALV",H953="Y"),AND(E953="GALV",H953="UN"),AND(E953="GALV",H953=""),AND(F953="GALV",H953="Y"),AND(F953="GALV",H953="UN"),AND(F953="GALV",H953=""),AND(F953="GALV",I953="Y"),AND(F953="GALV",I953="UN"),AND(F953="GALV",I953=""))),"GRR",IF(AND(B953='Dropdown Answer Key'!$B$14,OR(E953="Unknown",F953="Unknown")),"Unknown SL","Non Lead")))))))))))</f>
        <v>Non Lead</v>
      </c>
      <c r="T953" s="75" t="str">
        <f>IF(OR(M953="",Q953="",S953="ERROR"),"BLANK",IF((AND(M953='Dropdown Answer Key'!$B$25,OR('Service Line Inventory'!S953="Lead",S953="Unknown SL"))),"Tier 1",IF(AND('Service Line Inventory'!M953='Dropdown Answer Key'!$B$26,OR('Service Line Inventory'!S953="Lead",S953="Unknown SL")),"Tier 2",IF(AND('Service Line Inventory'!M953='Dropdown Answer Key'!$B$27,OR('Service Line Inventory'!S953="Lead",S953="Unknown SL")),"Tier 2",IF('Service Line Inventory'!S953="GRR","Tier 3",IF((AND('Service Line Inventory'!M953='Dropdown Answer Key'!$B$25,'Service Line Inventory'!Q953='Dropdown Answer Key'!$M$25,O953='Dropdown Answer Key'!$G$27,'Service Line Inventory'!P953='Dropdown Answer Key'!$J$27,S953="Non Lead")),"Tier 4",IF((AND('Service Line Inventory'!M953='Dropdown Answer Key'!$B$25,'Service Line Inventory'!Q953='Dropdown Answer Key'!$M$25,O953='Dropdown Answer Key'!$G$27,S953="Non Lead")),"Tier 4",IF((AND('Service Line Inventory'!M953='Dropdown Answer Key'!$B$25,'Service Line Inventory'!Q953='Dropdown Answer Key'!$M$25,'Service Line Inventory'!P953='Dropdown Answer Key'!$J$27,S953="Non Lead")),"Tier 4","Tier 5"))))))))</f>
        <v>BLANK</v>
      </c>
      <c r="U953" s="101" t="str">
        <f t="shared" si="57"/>
        <v>NO</v>
      </c>
      <c r="V953" s="75" t="str">
        <f t="shared" si="58"/>
        <v>NO</v>
      </c>
      <c r="W953" s="75" t="str">
        <f t="shared" si="59"/>
        <v>NO</v>
      </c>
      <c r="X953" s="107"/>
      <c r="Y953" s="76"/>
      <c r="Z953" s="77"/>
    </row>
    <row r="954" spans="1:26" x14ac:dyDescent="0.3">
      <c r="A954" s="47">
        <v>10600</v>
      </c>
      <c r="B954" s="73" t="s">
        <v>76</v>
      </c>
      <c r="C954" s="124" t="s">
        <v>1212</v>
      </c>
      <c r="D954" s="73" t="s">
        <v>73</v>
      </c>
      <c r="E954" s="73" t="s">
        <v>81</v>
      </c>
      <c r="F954" s="73" t="s">
        <v>81</v>
      </c>
      <c r="G954" s="89" t="s">
        <v>986</v>
      </c>
      <c r="H954" s="94" t="s">
        <v>73</v>
      </c>
      <c r="I954" s="82" t="s">
        <v>72</v>
      </c>
      <c r="J954" s="74" t="s">
        <v>989</v>
      </c>
      <c r="K954" s="74" t="s">
        <v>989</v>
      </c>
      <c r="L954" s="94" t="str">
        <f t="shared" si="56"/>
        <v>Non Lead</v>
      </c>
      <c r="M954" s="110"/>
      <c r="N954" s="82"/>
      <c r="O954" s="82"/>
      <c r="P954" s="82"/>
      <c r="Q954" s="81"/>
      <c r="R954" s="82"/>
      <c r="S954" s="113" t="str">
        <f>IF(OR(B954="",$C$3="",$G$3=""),"ERROR",IF(AND(B954='Dropdown Answer Key'!$B$12,OR(E954="Lead",E954="U, May have L",E954="COM",E954="")),"Lead",IF(AND(B954='Dropdown Answer Key'!$B$12,OR(AND(E954="GALV",H954="Y"),AND(E954="GALV",H954="UN"),AND(E954="GALV",H954=""))),"GRR",IF(AND(B954='Dropdown Answer Key'!$B$12,E954="Unknown"),"Unknown SL",IF(AND(B954='Dropdown Answer Key'!$B$13,OR(F954="Lead",F954="U, May have L",F954="COM",F954="")),"Lead",IF(AND(B954='Dropdown Answer Key'!$B$13,OR(AND(F954="GALV",H954="Y"),AND(F954="GALV",H954="UN"),AND(F954="GALV",H954=""))),"GRR",IF(AND(B954='Dropdown Answer Key'!$B$13,F954="Unknown"),"Unknown SL",IF(AND(B954='Dropdown Answer Key'!$B$14,OR(E954="Lead",E954="U, May have L",E954="COM",E954="")),"Lead",IF(AND(B954='Dropdown Answer Key'!$B$14,OR(F954="Lead",F954="U, May have L",F954="COM",F954="")),"Lead",IF(AND(B954='Dropdown Answer Key'!$B$14,OR(AND(E954="GALV",H954="Y"),AND(E954="GALV",H954="UN"),AND(E954="GALV",H954=""),AND(F954="GALV",H954="Y"),AND(F954="GALV",H954="UN"),AND(F954="GALV",H954=""),AND(F954="GALV",I954="Y"),AND(F954="GALV",I954="UN"),AND(F954="GALV",I954=""))),"GRR",IF(AND(B954='Dropdown Answer Key'!$B$14,OR(E954="Unknown",F954="Unknown")),"Unknown SL","Non Lead")))))))))))</f>
        <v>Non Lead</v>
      </c>
      <c r="T954" s="114" t="str">
        <f>IF(OR(M954="",Q954="",S954="ERROR"),"BLANK",IF((AND(M954='Dropdown Answer Key'!$B$25,OR('Service Line Inventory'!S954="Lead",S954="Unknown SL"))),"Tier 1",IF(AND('Service Line Inventory'!M954='Dropdown Answer Key'!$B$26,OR('Service Line Inventory'!S954="Lead",S954="Unknown SL")),"Tier 2",IF(AND('Service Line Inventory'!M954='Dropdown Answer Key'!$B$27,OR('Service Line Inventory'!S954="Lead",S954="Unknown SL")),"Tier 2",IF('Service Line Inventory'!S954="GRR","Tier 3",IF((AND('Service Line Inventory'!M954='Dropdown Answer Key'!$B$25,'Service Line Inventory'!Q954='Dropdown Answer Key'!$M$25,O954='Dropdown Answer Key'!$G$27,'Service Line Inventory'!P954='Dropdown Answer Key'!$J$27,S954="Non Lead")),"Tier 4",IF((AND('Service Line Inventory'!M954='Dropdown Answer Key'!$B$25,'Service Line Inventory'!Q954='Dropdown Answer Key'!$M$25,O954='Dropdown Answer Key'!$G$27,S954="Non Lead")),"Tier 4",IF((AND('Service Line Inventory'!M954='Dropdown Answer Key'!$B$25,'Service Line Inventory'!Q954='Dropdown Answer Key'!$M$25,'Service Line Inventory'!P954='Dropdown Answer Key'!$J$27,S954="Non Lead")),"Tier 4","Tier 5"))))))))</f>
        <v>BLANK</v>
      </c>
      <c r="U954" s="115" t="str">
        <f t="shared" si="57"/>
        <v>NO</v>
      </c>
      <c r="V954" s="114" t="str">
        <f t="shared" si="58"/>
        <v>NO</v>
      </c>
      <c r="W954" s="114" t="str">
        <f t="shared" si="59"/>
        <v>NO</v>
      </c>
      <c r="X954" s="108"/>
      <c r="Y954" s="97"/>
      <c r="Z954" s="77"/>
    </row>
    <row r="955" spans="1:26" x14ac:dyDescent="0.3">
      <c r="A955" s="47">
        <v>10700</v>
      </c>
      <c r="B955" s="73" t="s">
        <v>76</v>
      </c>
      <c r="C955" s="124" t="s">
        <v>1213</v>
      </c>
      <c r="D955" s="73" t="s">
        <v>73</v>
      </c>
      <c r="E955" s="73" t="s">
        <v>81</v>
      </c>
      <c r="F955" s="73" t="s">
        <v>81</v>
      </c>
      <c r="G955" s="89" t="s">
        <v>986</v>
      </c>
      <c r="H955" s="94" t="s">
        <v>73</v>
      </c>
      <c r="I955" s="82" t="s">
        <v>72</v>
      </c>
      <c r="J955" s="74" t="s">
        <v>989</v>
      </c>
      <c r="K955" s="74" t="s">
        <v>989</v>
      </c>
      <c r="L955" s="93" t="str">
        <f t="shared" si="56"/>
        <v>Non Lead</v>
      </c>
      <c r="M955" s="109"/>
      <c r="N955" s="73"/>
      <c r="O955" s="73"/>
      <c r="P955" s="73"/>
      <c r="Q955" s="72"/>
      <c r="R955" s="73"/>
      <c r="S955" s="98" t="str">
        <f>IF(OR(B955="",$C$3="",$G$3=""),"ERROR",IF(AND(B955='Dropdown Answer Key'!$B$12,OR(E955="Lead",E955="U, May have L",E955="COM",E955="")),"Lead",IF(AND(B955='Dropdown Answer Key'!$B$12,OR(AND(E955="GALV",H955="Y"),AND(E955="GALV",H955="UN"),AND(E955="GALV",H955=""))),"GRR",IF(AND(B955='Dropdown Answer Key'!$B$12,E955="Unknown"),"Unknown SL",IF(AND(B955='Dropdown Answer Key'!$B$13,OR(F955="Lead",F955="U, May have L",F955="COM",F955="")),"Lead",IF(AND(B955='Dropdown Answer Key'!$B$13,OR(AND(F955="GALV",H955="Y"),AND(F955="GALV",H955="UN"),AND(F955="GALV",H955=""))),"GRR",IF(AND(B955='Dropdown Answer Key'!$B$13,F955="Unknown"),"Unknown SL",IF(AND(B955='Dropdown Answer Key'!$B$14,OR(E955="Lead",E955="U, May have L",E955="COM",E955="")),"Lead",IF(AND(B955='Dropdown Answer Key'!$B$14,OR(F955="Lead",F955="U, May have L",F955="COM",F955="")),"Lead",IF(AND(B955='Dropdown Answer Key'!$B$14,OR(AND(E955="GALV",H955="Y"),AND(E955="GALV",H955="UN"),AND(E955="GALV",H955=""),AND(F955="GALV",H955="Y"),AND(F955="GALV",H955="UN"),AND(F955="GALV",H955=""),AND(F955="GALV",I955="Y"),AND(F955="GALV",I955="UN"),AND(F955="GALV",I955=""))),"GRR",IF(AND(B955='Dropdown Answer Key'!$B$14,OR(E955="Unknown",F955="Unknown")),"Unknown SL","Non Lead")))))))))))</f>
        <v>Non Lead</v>
      </c>
      <c r="T955" s="75" t="str">
        <f>IF(OR(M955="",Q955="",S955="ERROR"),"BLANK",IF((AND(M955='Dropdown Answer Key'!$B$25,OR('Service Line Inventory'!S955="Lead",S955="Unknown SL"))),"Tier 1",IF(AND('Service Line Inventory'!M955='Dropdown Answer Key'!$B$26,OR('Service Line Inventory'!S955="Lead",S955="Unknown SL")),"Tier 2",IF(AND('Service Line Inventory'!M955='Dropdown Answer Key'!$B$27,OR('Service Line Inventory'!S955="Lead",S955="Unknown SL")),"Tier 2",IF('Service Line Inventory'!S955="GRR","Tier 3",IF((AND('Service Line Inventory'!M955='Dropdown Answer Key'!$B$25,'Service Line Inventory'!Q955='Dropdown Answer Key'!$M$25,O955='Dropdown Answer Key'!$G$27,'Service Line Inventory'!P955='Dropdown Answer Key'!$J$27,S955="Non Lead")),"Tier 4",IF((AND('Service Line Inventory'!M955='Dropdown Answer Key'!$B$25,'Service Line Inventory'!Q955='Dropdown Answer Key'!$M$25,O955='Dropdown Answer Key'!$G$27,S955="Non Lead")),"Tier 4",IF((AND('Service Line Inventory'!M955='Dropdown Answer Key'!$B$25,'Service Line Inventory'!Q955='Dropdown Answer Key'!$M$25,'Service Line Inventory'!P955='Dropdown Answer Key'!$J$27,S955="Non Lead")),"Tier 4","Tier 5"))))))))</f>
        <v>BLANK</v>
      </c>
      <c r="U955" s="101" t="str">
        <f t="shared" si="57"/>
        <v>NO</v>
      </c>
      <c r="V955" s="75" t="str">
        <f t="shared" si="58"/>
        <v>NO</v>
      </c>
      <c r="W955" s="75" t="str">
        <f t="shared" si="59"/>
        <v>NO</v>
      </c>
      <c r="X955" s="107"/>
      <c r="Y955" s="76"/>
      <c r="Z955" s="77"/>
    </row>
    <row r="956" spans="1:26" x14ac:dyDescent="0.3">
      <c r="A956" s="47">
        <v>10800</v>
      </c>
      <c r="B956" s="73" t="s">
        <v>76</v>
      </c>
      <c r="C956" s="124" t="s">
        <v>1214</v>
      </c>
      <c r="D956" s="73" t="s">
        <v>73</v>
      </c>
      <c r="E956" s="73" t="s">
        <v>81</v>
      </c>
      <c r="F956" s="73" t="s">
        <v>81</v>
      </c>
      <c r="G956" s="89" t="s">
        <v>986</v>
      </c>
      <c r="H956" s="94" t="s">
        <v>73</v>
      </c>
      <c r="I956" s="82" t="s">
        <v>72</v>
      </c>
      <c r="J956" s="74" t="s">
        <v>989</v>
      </c>
      <c r="K956" s="74" t="s">
        <v>989</v>
      </c>
      <c r="L956" s="94" t="str">
        <f t="shared" si="56"/>
        <v>Non Lead</v>
      </c>
      <c r="M956" s="110"/>
      <c r="N956" s="82"/>
      <c r="O956" s="82"/>
      <c r="P956" s="82"/>
      <c r="Q956" s="81"/>
      <c r="R956" s="82"/>
      <c r="S956" s="113" t="str">
        <f>IF(OR(B956="",$C$3="",$G$3=""),"ERROR",IF(AND(B956='Dropdown Answer Key'!$B$12,OR(E956="Lead",E956="U, May have L",E956="COM",E956="")),"Lead",IF(AND(B956='Dropdown Answer Key'!$B$12,OR(AND(E956="GALV",H956="Y"),AND(E956="GALV",H956="UN"),AND(E956="GALV",H956=""))),"GRR",IF(AND(B956='Dropdown Answer Key'!$B$12,E956="Unknown"),"Unknown SL",IF(AND(B956='Dropdown Answer Key'!$B$13,OR(F956="Lead",F956="U, May have L",F956="COM",F956="")),"Lead",IF(AND(B956='Dropdown Answer Key'!$B$13,OR(AND(F956="GALV",H956="Y"),AND(F956="GALV",H956="UN"),AND(F956="GALV",H956=""))),"GRR",IF(AND(B956='Dropdown Answer Key'!$B$13,F956="Unknown"),"Unknown SL",IF(AND(B956='Dropdown Answer Key'!$B$14,OR(E956="Lead",E956="U, May have L",E956="COM",E956="")),"Lead",IF(AND(B956='Dropdown Answer Key'!$B$14,OR(F956="Lead",F956="U, May have L",F956="COM",F956="")),"Lead",IF(AND(B956='Dropdown Answer Key'!$B$14,OR(AND(E956="GALV",H956="Y"),AND(E956="GALV",H956="UN"),AND(E956="GALV",H956=""),AND(F956="GALV",H956="Y"),AND(F956="GALV",H956="UN"),AND(F956="GALV",H956=""),AND(F956="GALV",I956="Y"),AND(F956="GALV",I956="UN"),AND(F956="GALV",I956=""))),"GRR",IF(AND(B956='Dropdown Answer Key'!$B$14,OR(E956="Unknown",F956="Unknown")),"Unknown SL","Non Lead")))))))))))</f>
        <v>Non Lead</v>
      </c>
      <c r="T956" s="114" t="str">
        <f>IF(OR(M956="",Q956="",S956="ERROR"),"BLANK",IF((AND(M956='Dropdown Answer Key'!$B$25,OR('Service Line Inventory'!S956="Lead",S956="Unknown SL"))),"Tier 1",IF(AND('Service Line Inventory'!M956='Dropdown Answer Key'!$B$26,OR('Service Line Inventory'!S956="Lead",S956="Unknown SL")),"Tier 2",IF(AND('Service Line Inventory'!M956='Dropdown Answer Key'!$B$27,OR('Service Line Inventory'!S956="Lead",S956="Unknown SL")),"Tier 2",IF('Service Line Inventory'!S956="GRR","Tier 3",IF((AND('Service Line Inventory'!M956='Dropdown Answer Key'!$B$25,'Service Line Inventory'!Q956='Dropdown Answer Key'!$M$25,O956='Dropdown Answer Key'!$G$27,'Service Line Inventory'!P956='Dropdown Answer Key'!$J$27,S956="Non Lead")),"Tier 4",IF((AND('Service Line Inventory'!M956='Dropdown Answer Key'!$B$25,'Service Line Inventory'!Q956='Dropdown Answer Key'!$M$25,O956='Dropdown Answer Key'!$G$27,S956="Non Lead")),"Tier 4",IF((AND('Service Line Inventory'!M956='Dropdown Answer Key'!$B$25,'Service Line Inventory'!Q956='Dropdown Answer Key'!$M$25,'Service Line Inventory'!P956='Dropdown Answer Key'!$J$27,S956="Non Lead")),"Tier 4","Tier 5"))))))))</f>
        <v>BLANK</v>
      </c>
      <c r="U956" s="115" t="str">
        <f t="shared" si="57"/>
        <v>NO</v>
      </c>
      <c r="V956" s="114" t="str">
        <f t="shared" si="58"/>
        <v>NO</v>
      </c>
      <c r="W956" s="114" t="str">
        <f t="shared" si="59"/>
        <v>NO</v>
      </c>
      <c r="X956" s="108"/>
      <c r="Y956" s="97"/>
      <c r="Z956" s="77"/>
    </row>
    <row r="957" spans="1:26" x14ac:dyDescent="0.3">
      <c r="A957" s="47">
        <v>10900</v>
      </c>
      <c r="B957" s="73" t="s">
        <v>76</v>
      </c>
      <c r="C957" s="124" t="s">
        <v>1215</v>
      </c>
      <c r="D957" s="73" t="s">
        <v>73</v>
      </c>
      <c r="E957" s="73" t="s">
        <v>81</v>
      </c>
      <c r="F957" s="73" t="s">
        <v>81</v>
      </c>
      <c r="G957" s="89" t="s">
        <v>986</v>
      </c>
      <c r="H957" s="94" t="s">
        <v>73</v>
      </c>
      <c r="I957" s="82" t="s">
        <v>72</v>
      </c>
      <c r="J957" s="74" t="s">
        <v>989</v>
      </c>
      <c r="K957" s="74" t="s">
        <v>989</v>
      </c>
      <c r="L957" s="93" t="str">
        <f t="shared" si="56"/>
        <v>Non Lead</v>
      </c>
      <c r="M957" s="109"/>
      <c r="N957" s="73"/>
      <c r="O957" s="73"/>
      <c r="P957" s="73"/>
      <c r="Q957" s="72"/>
      <c r="R957" s="73"/>
      <c r="S957" s="98" t="str">
        <f>IF(OR(B957="",$C$3="",$G$3=""),"ERROR",IF(AND(B957='Dropdown Answer Key'!$B$12,OR(E957="Lead",E957="U, May have L",E957="COM",E957="")),"Lead",IF(AND(B957='Dropdown Answer Key'!$B$12,OR(AND(E957="GALV",H957="Y"),AND(E957="GALV",H957="UN"),AND(E957="GALV",H957=""))),"GRR",IF(AND(B957='Dropdown Answer Key'!$B$12,E957="Unknown"),"Unknown SL",IF(AND(B957='Dropdown Answer Key'!$B$13,OR(F957="Lead",F957="U, May have L",F957="COM",F957="")),"Lead",IF(AND(B957='Dropdown Answer Key'!$B$13,OR(AND(F957="GALV",H957="Y"),AND(F957="GALV",H957="UN"),AND(F957="GALV",H957=""))),"GRR",IF(AND(B957='Dropdown Answer Key'!$B$13,F957="Unknown"),"Unknown SL",IF(AND(B957='Dropdown Answer Key'!$B$14,OR(E957="Lead",E957="U, May have L",E957="COM",E957="")),"Lead",IF(AND(B957='Dropdown Answer Key'!$B$14,OR(F957="Lead",F957="U, May have L",F957="COM",F957="")),"Lead",IF(AND(B957='Dropdown Answer Key'!$B$14,OR(AND(E957="GALV",H957="Y"),AND(E957="GALV",H957="UN"),AND(E957="GALV",H957=""),AND(F957="GALV",H957="Y"),AND(F957="GALV",H957="UN"),AND(F957="GALV",H957=""),AND(F957="GALV",I957="Y"),AND(F957="GALV",I957="UN"),AND(F957="GALV",I957=""))),"GRR",IF(AND(B957='Dropdown Answer Key'!$B$14,OR(E957="Unknown",F957="Unknown")),"Unknown SL","Non Lead")))))))))))</f>
        <v>Non Lead</v>
      </c>
      <c r="T957" s="75" t="str">
        <f>IF(OR(M957="",Q957="",S957="ERROR"),"BLANK",IF((AND(M957='Dropdown Answer Key'!$B$25,OR('Service Line Inventory'!S957="Lead",S957="Unknown SL"))),"Tier 1",IF(AND('Service Line Inventory'!M957='Dropdown Answer Key'!$B$26,OR('Service Line Inventory'!S957="Lead",S957="Unknown SL")),"Tier 2",IF(AND('Service Line Inventory'!M957='Dropdown Answer Key'!$B$27,OR('Service Line Inventory'!S957="Lead",S957="Unknown SL")),"Tier 2",IF('Service Line Inventory'!S957="GRR","Tier 3",IF((AND('Service Line Inventory'!M957='Dropdown Answer Key'!$B$25,'Service Line Inventory'!Q957='Dropdown Answer Key'!$M$25,O957='Dropdown Answer Key'!$G$27,'Service Line Inventory'!P957='Dropdown Answer Key'!$J$27,S957="Non Lead")),"Tier 4",IF((AND('Service Line Inventory'!M957='Dropdown Answer Key'!$B$25,'Service Line Inventory'!Q957='Dropdown Answer Key'!$M$25,O957='Dropdown Answer Key'!$G$27,S957="Non Lead")),"Tier 4",IF((AND('Service Line Inventory'!M957='Dropdown Answer Key'!$B$25,'Service Line Inventory'!Q957='Dropdown Answer Key'!$M$25,'Service Line Inventory'!P957='Dropdown Answer Key'!$J$27,S957="Non Lead")),"Tier 4","Tier 5"))))))))</f>
        <v>BLANK</v>
      </c>
      <c r="U957" s="101" t="str">
        <f t="shared" si="57"/>
        <v>NO</v>
      </c>
      <c r="V957" s="75" t="str">
        <f t="shared" si="58"/>
        <v>NO</v>
      </c>
      <c r="W957" s="75" t="str">
        <f t="shared" si="59"/>
        <v>NO</v>
      </c>
      <c r="X957" s="107"/>
      <c r="Y957" s="76"/>
      <c r="Z957" s="77"/>
    </row>
    <row r="958" spans="1:26" x14ac:dyDescent="0.3">
      <c r="A958" s="47">
        <v>11000</v>
      </c>
      <c r="B958" s="73" t="s">
        <v>76</v>
      </c>
      <c r="C958" s="124" t="s">
        <v>1216</v>
      </c>
      <c r="D958" s="73" t="s">
        <v>73</v>
      </c>
      <c r="E958" s="73" t="s">
        <v>81</v>
      </c>
      <c r="F958" s="73" t="s">
        <v>81</v>
      </c>
      <c r="G958" s="89" t="s">
        <v>986</v>
      </c>
      <c r="H958" s="94" t="s">
        <v>73</v>
      </c>
      <c r="I958" s="82" t="s">
        <v>72</v>
      </c>
      <c r="J958" s="74" t="s">
        <v>989</v>
      </c>
      <c r="K958" s="74" t="s">
        <v>989</v>
      </c>
      <c r="L958" s="94" t="str">
        <f t="shared" si="56"/>
        <v>Non Lead</v>
      </c>
      <c r="M958" s="110"/>
      <c r="N958" s="82"/>
      <c r="O958" s="82"/>
      <c r="P958" s="82"/>
      <c r="Q958" s="81"/>
      <c r="R958" s="82"/>
      <c r="S958" s="113" t="str">
        <f>IF(OR(B958="",$C$3="",$G$3=""),"ERROR",IF(AND(B958='Dropdown Answer Key'!$B$12,OR(E958="Lead",E958="U, May have L",E958="COM",E958="")),"Lead",IF(AND(B958='Dropdown Answer Key'!$B$12,OR(AND(E958="GALV",H958="Y"),AND(E958="GALV",H958="UN"),AND(E958="GALV",H958=""))),"GRR",IF(AND(B958='Dropdown Answer Key'!$B$12,E958="Unknown"),"Unknown SL",IF(AND(B958='Dropdown Answer Key'!$B$13,OR(F958="Lead",F958="U, May have L",F958="COM",F958="")),"Lead",IF(AND(B958='Dropdown Answer Key'!$B$13,OR(AND(F958="GALV",H958="Y"),AND(F958="GALV",H958="UN"),AND(F958="GALV",H958=""))),"GRR",IF(AND(B958='Dropdown Answer Key'!$B$13,F958="Unknown"),"Unknown SL",IF(AND(B958='Dropdown Answer Key'!$B$14,OR(E958="Lead",E958="U, May have L",E958="COM",E958="")),"Lead",IF(AND(B958='Dropdown Answer Key'!$B$14,OR(F958="Lead",F958="U, May have L",F958="COM",F958="")),"Lead",IF(AND(B958='Dropdown Answer Key'!$B$14,OR(AND(E958="GALV",H958="Y"),AND(E958="GALV",H958="UN"),AND(E958="GALV",H958=""),AND(F958="GALV",H958="Y"),AND(F958="GALV",H958="UN"),AND(F958="GALV",H958=""),AND(F958="GALV",I958="Y"),AND(F958="GALV",I958="UN"),AND(F958="GALV",I958=""))),"GRR",IF(AND(B958='Dropdown Answer Key'!$B$14,OR(E958="Unknown",F958="Unknown")),"Unknown SL","Non Lead")))))))))))</f>
        <v>Non Lead</v>
      </c>
      <c r="T958" s="114" t="str">
        <f>IF(OR(M958="",Q958="",S958="ERROR"),"BLANK",IF((AND(M958='Dropdown Answer Key'!$B$25,OR('Service Line Inventory'!S958="Lead",S958="Unknown SL"))),"Tier 1",IF(AND('Service Line Inventory'!M958='Dropdown Answer Key'!$B$26,OR('Service Line Inventory'!S958="Lead",S958="Unknown SL")),"Tier 2",IF(AND('Service Line Inventory'!M958='Dropdown Answer Key'!$B$27,OR('Service Line Inventory'!S958="Lead",S958="Unknown SL")),"Tier 2",IF('Service Line Inventory'!S958="GRR","Tier 3",IF((AND('Service Line Inventory'!M958='Dropdown Answer Key'!$B$25,'Service Line Inventory'!Q958='Dropdown Answer Key'!$M$25,O958='Dropdown Answer Key'!$G$27,'Service Line Inventory'!P958='Dropdown Answer Key'!$J$27,S958="Non Lead")),"Tier 4",IF((AND('Service Line Inventory'!M958='Dropdown Answer Key'!$B$25,'Service Line Inventory'!Q958='Dropdown Answer Key'!$M$25,O958='Dropdown Answer Key'!$G$27,S958="Non Lead")),"Tier 4",IF((AND('Service Line Inventory'!M958='Dropdown Answer Key'!$B$25,'Service Line Inventory'!Q958='Dropdown Answer Key'!$M$25,'Service Line Inventory'!P958='Dropdown Answer Key'!$J$27,S958="Non Lead")),"Tier 4","Tier 5"))))))))</f>
        <v>BLANK</v>
      </c>
      <c r="U958" s="115" t="str">
        <f t="shared" si="57"/>
        <v>NO</v>
      </c>
      <c r="V958" s="114" t="str">
        <f t="shared" si="58"/>
        <v>NO</v>
      </c>
      <c r="W958" s="114" t="str">
        <f t="shared" si="59"/>
        <v>NO</v>
      </c>
      <c r="X958" s="108"/>
      <c r="Y958" s="97"/>
      <c r="Z958" s="77"/>
    </row>
    <row r="959" spans="1:26" x14ac:dyDescent="0.3">
      <c r="A959" s="47">
        <v>11100</v>
      </c>
      <c r="B959" s="73" t="s">
        <v>76</v>
      </c>
      <c r="C959" s="124" t="s">
        <v>1217</v>
      </c>
      <c r="D959" s="73" t="s">
        <v>73</v>
      </c>
      <c r="E959" s="73" t="s">
        <v>81</v>
      </c>
      <c r="F959" s="73" t="s">
        <v>81</v>
      </c>
      <c r="G959" s="89" t="s">
        <v>986</v>
      </c>
      <c r="H959" s="94" t="s">
        <v>73</v>
      </c>
      <c r="I959" s="82" t="s">
        <v>72</v>
      </c>
      <c r="J959" s="74" t="s">
        <v>989</v>
      </c>
      <c r="K959" s="74" t="s">
        <v>989</v>
      </c>
      <c r="L959" s="93" t="str">
        <f t="shared" si="56"/>
        <v>Non Lead</v>
      </c>
      <c r="M959" s="109"/>
      <c r="N959" s="73"/>
      <c r="O959" s="73"/>
      <c r="P959" s="73"/>
      <c r="Q959" s="72"/>
      <c r="R959" s="73"/>
      <c r="S959" s="98" t="str">
        <f>IF(OR(B959="",$C$3="",$G$3=""),"ERROR",IF(AND(B959='Dropdown Answer Key'!$B$12,OR(E959="Lead",E959="U, May have L",E959="COM",E959="")),"Lead",IF(AND(B959='Dropdown Answer Key'!$B$12,OR(AND(E959="GALV",H959="Y"),AND(E959="GALV",H959="UN"),AND(E959="GALV",H959=""))),"GRR",IF(AND(B959='Dropdown Answer Key'!$B$12,E959="Unknown"),"Unknown SL",IF(AND(B959='Dropdown Answer Key'!$B$13,OR(F959="Lead",F959="U, May have L",F959="COM",F959="")),"Lead",IF(AND(B959='Dropdown Answer Key'!$B$13,OR(AND(F959="GALV",H959="Y"),AND(F959="GALV",H959="UN"),AND(F959="GALV",H959=""))),"GRR",IF(AND(B959='Dropdown Answer Key'!$B$13,F959="Unknown"),"Unknown SL",IF(AND(B959='Dropdown Answer Key'!$B$14,OR(E959="Lead",E959="U, May have L",E959="COM",E959="")),"Lead",IF(AND(B959='Dropdown Answer Key'!$B$14,OR(F959="Lead",F959="U, May have L",F959="COM",F959="")),"Lead",IF(AND(B959='Dropdown Answer Key'!$B$14,OR(AND(E959="GALV",H959="Y"),AND(E959="GALV",H959="UN"),AND(E959="GALV",H959=""),AND(F959="GALV",H959="Y"),AND(F959="GALV",H959="UN"),AND(F959="GALV",H959=""),AND(F959="GALV",I959="Y"),AND(F959="GALV",I959="UN"),AND(F959="GALV",I959=""))),"GRR",IF(AND(B959='Dropdown Answer Key'!$B$14,OR(E959="Unknown",F959="Unknown")),"Unknown SL","Non Lead")))))))))))</f>
        <v>Non Lead</v>
      </c>
      <c r="T959" s="75" t="str">
        <f>IF(OR(M959="",Q959="",S959="ERROR"),"BLANK",IF((AND(M959='Dropdown Answer Key'!$B$25,OR('Service Line Inventory'!S959="Lead",S959="Unknown SL"))),"Tier 1",IF(AND('Service Line Inventory'!M959='Dropdown Answer Key'!$B$26,OR('Service Line Inventory'!S959="Lead",S959="Unknown SL")),"Tier 2",IF(AND('Service Line Inventory'!M959='Dropdown Answer Key'!$B$27,OR('Service Line Inventory'!S959="Lead",S959="Unknown SL")),"Tier 2",IF('Service Line Inventory'!S959="GRR","Tier 3",IF((AND('Service Line Inventory'!M959='Dropdown Answer Key'!$B$25,'Service Line Inventory'!Q959='Dropdown Answer Key'!$M$25,O959='Dropdown Answer Key'!$G$27,'Service Line Inventory'!P959='Dropdown Answer Key'!$J$27,S959="Non Lead")),"Tier 4",IF((AND('Service Line Inventory'!M959='Dropdown Answer Key'!$B$25,'Service Line Inventory'!Q959='Dropdown Answer Key'!$M$25,O959='Dropdown Answer Key'!$G$27,S959="Non Lead")),"Tier 4",IF((AND('Service Line Inventory'!M959='Dropdown Answer Key'!$B$25,'Service Line Inventory'!Q959='Dropdown Answer Key'!$M$25,'Service Line Inventory'!P959='Dropdown Answer Key'!$J$27,S959="Non Lead")),"Tier 4","Tier 5"))))))))</f>
        <v>BLANK</v>
      </c>
      <c r="U959" s="101" t="str">
        <f t="shared" si="57"/>
        <v>NO</v>
      </c>
      <c r="V959" s="75" t="str">
        <f t="shared" si="58"/>
        <v>NO</v>
      </c>
      <c r="W959" s="75" t="str">
        <f t="shared" si="59"/>
        <v>NO</v>
      </c>
      <c r="X959" s="107"/>
      <c r="Y959" s="76"/>
      <c r="Z959" s="77"/>
    </row>
    <row r="960" spans="1:26" x14ac:dyDescent="0.3">
      <c r="A960" s="47">
        <v>11200</v>
      </c>
      <c r="B960" s="73" t="s">
        <v>76</v>
      </c>
      <c r="C960" s="124" t="s">
        <v>1218</v>
      </c>
      <c r="D960" s="73" t="s">
        <v>73</v>
      </c>
      <c r="E960" s="73" t="s">
        <v>81</v>
      </c>
      <c r="F960" s="73" t="s">
        <v>81</v>
      </c>
      <c r="G960" s="89" t="s">
        <v>986</v>
      </c>
      <c r="H960" s="94" t="s">
        <v>73</v>
      </c>
      <c r="I960" s="82" t="s">
        <v>72</v>
      </c>
      <c r="J960" s="74" t="s">
        <v>989</v>
      </c>
      <c r="K960" s="74" t="s">
        <v>989</v>
      </c>
      <c r="L960" s="94" t="str">
        <f t="shared" si="56"/>
        <v>Non Lead</v>
      </c>
      <c r="M960" s="110"/>
      <c r="N960" s="82"/>
      <c r="O960" s="82"/>
      <c r="P960" s="82"/>
      <c r="Q960" s="81"/>
      <c r="R960" s="82"/>
      <c r="S960" s="113" t="str">
        <f>IF(OR(B960="",$C$3="",$G$3=""),"ERROR",IF(AND(B960='Dropdown Answer Key'!$B$12,OR(E960="Lead",E960="U, May have L",E960="COM",E960="")),"Lead",IF(AND(B960='Dropdown Answer Key'!$B$12,OR(AND(E960="GALV",H960="Y"),AND(E960="GALV",H960="UN"),AND(E960="GALV",H960=""))),"GRR",IF(AND(B960='Dropdown Answer Key'!$B$12,E960="Unknown"),"Unknown SL",IF(AND(B960='Dropdown Answer Key'!$B$13,OR(F960="Lead",F960="U, May have L",F960="COM",F960="")),"Lead",IF(AND(B960='Dropdown Answer Key'!$B$13,OR(AND(F960="GALV",H960="Y"),AND(F960="GALV",H960="UN"),AND(F960="GALV",H960=""))),"GRR",IF(AND(B960='Dropdown Answer Key'!$B$13,F960="Unknown"),"Unknown SL",IF(AND(B960='Dropdown Answer Key'!$B$14,OR(E960="Lead",E960="U, May have L",E960="COM",E960="")),"Lead",IF(AND(B960='Dropdown Answer Key'!$B$14,OR(F960="Lead",F960="U, May have L",F960="COM",F960="")),"Lead",IF(AND(B960='Dropdown Answer Key'!$B$14,OR(AND(E960="GALV",H960="Y"),AND(E960="GALV",H960="UN"),AND(E960="GALV",H960=""),AND(F960="GALV",H960="Y"),AND(F960="GALV",H960="UN"),AND(F960="GALV",H960=""),AND(F960="GALV",I960="Y"),AND(F960="GALV",I960="UN"),AND(F960="GALV",I960=""))),"GRR",IF(AND(B960='Dropdown Answer Key'!$B$14,OR(E960="Unknown",F960="Unknown")),"Unknown SL","Non Lead")))))))))))</f>
        <v>Non Lead</v>
      </c>
      <c r="T960" s="114" t="str">
        <f>IF(OR(M960="",Q960="",S960="ERROR"),"BLANK",IF((AND(M960='Dropdown Answer Key'!$B$25,OR('Service Line Inventory'!S960="Lead",S960="Unknown SL"))),"Tier 1",IF(AND('Service Line Inventory'!M960='Dropdown Answer Key'!$B$26,OR('Service Line Inventory'!S960="Lead",S960="Unknown SL")),"Tier 2",IF(AND('Service Line Inventory'!M960='Dropdown Answer Key'!$B$27,OR('Service Line Inventory'!S960="Lead",S960="Unknown SL")),"Tier 2",IF('Service Line Inventory'!S960="GRR","Tier 3",IF((AND('Service Line Inventory'!M960='Dropdown Answer Key'!$B$25,'Service Line Inventory'!Q960='Dropdown Answer Key'!$M$25,O960='Dropdown Answer Key'!$G$27,'Service Line Inventory'!P960='Dropdown Answer Key'!$J$27,S960="Non Lead")),"Tier 4",IF((AND('Service Line Inventory'!M960='Dropdown Answer Key'!$B$25,'Service Line Inventory'!Q960='Dropdown Answer Key'!$M$25,O960='Dropdown Answer Key'!$G$27,S960="Non Lead")),"Tier 4",IF((AND('Service Line Inventory'!M960='Dropdown Answer Key'!$B$25,'Service Line Inventory'!Q960='Dropdown Answer Key'!$M$25,'Service Line Inventory'!P960='Dropdown Answer Key'!$J$27,S960="Non Lead")),"Tier 4","Tier 5"))))))))</f>
        <v>BLANK</v>
      </c>
      <c r="U960" s="115" t="str">
        <f t="shared" si="57"/>
        <v>NO</v>
      </c>
      <c r="V960" s="114" t="str">
        <f t="shared" si="58"/>
        <v>NO</v>
      </c>
      <c r="W960" s="114" t="str">
        <f t="shared" si="59"/>
        <v>NO</v>
      </c>
      <c r="X960" s="108"/>
      <c r="Y960" s="97"/>
      <c r="Z960" s="77"/>
    </row>
    <row r="961" spans="1:26" x14ac:dyDescent="0.3">
      <c r="A961" s="47">
        <v>11300</v>
      </c>
      <c r="B961" s="73" t="s">
        <v>76</v>
      </c>
      <c r="C961" s="124" t="s">
        <v>1219</v>
      </c>
      <c r="D961" s="73" t="s">
        <v>73</v>
      </c>
      <c r="E961" s="73" t="s">
        <v>81</v>
      </c>
      <c r="F961" s="73" t="s">
        <v>81</v>
      </c>
      <c r="G961" s="90" t="s">
        <v>987</v>
      </c>
      <c r="H961" s="94" t="s">
        <v>73</v>
      </c>
      <c r="I961" s="82" t="s">
        <v>72</v>
      </c>
      <c r="J961" s="74" t="s">
        <v>989</v>
      </c>
      <c r="K961" s="74" t="s">
        <v>989</v>
      </c>
      <c r="L961" s="93" t="str">
        <f t="shared" ref="L961:L1024" si="60">S961</f>
        <v>Non Lead</v>
      </c>
      <c r="M961" s="109"/>
      <c r="N961" s="73"/>
      <c r="O961" s="73"/>
      <c r="P961" s="73"/>
      <c r="Q961" s="72"/>
      <c r="R961" s="73"/>
      <c r="S961" s="98" t="str">
        <f>IF(OR(B961="",$C$3="",$G$3=""),"ERROR",IF(AND(B961='Dropdown Answer Key'!$B$12,OR(E961="Lead",E961="U, May have L",E961="COM",E961="")),"Lead",IF(AND(B961='Dropdown Answer Key'!$B$12,OR(AND(E961="GALV",H961="Y"),AND(E961="GALV",H961="UN"),AND(E961="GALV",H961=""))),"GRR",IF(AND(B961='Dropdown Answer Key'!$B$12,E961="Unknown"),"Unknown SL",IF(AND(B961='Dropdown Answer Key'!$B$13,OR(F961="Lead",F961="U, May have L",F961="COM",F961="")),"Lead",IF(AND(B961='Dropdown Answer Key'!$B$13,OR(AND(F961="GALV",H961="Y"),AND(F961="GALV",H961="UN"),AND(F961="GALV",H961=""))),"GRR",IF(AND(B961='Dropdown Answer Key'!$B$13,F961="Unknown"),"Unknown SL",IF(AND(B961='Dropdown Answer Key'!$B$14,OR(E961="Lead",E961="U, May have L",E961="COM",E961="")),"Lead",IF(AND(B961='Dropdown Answer Key'!$B$14,OR(F961="Lead",F961="U, May have L",F961="COM",F961="")),"Lead",IF(AND(B961='Dropdown Answer Key'!$B$14,OR(AND(E961="GALV",H961="Y"),AND(E961="GALV",H961="UN"),AND(E961="GALV",H961=""),AND(F961="GALV",H961="Y"),AND(F961="GALV",H961="UN"),AND(F961="GALV",H961=""),AND(F961="GALV",I961="Y"),AND(F961="GALV",I961="UN"),AND(F961="GALV",I961=""))),"GRR",IF(AND(B961='Dropdown Answer Key'!$B$14,OR(E961="Unknown",F961="Unknown")),"Unknown SL","Non Lead")))))))))))</f>
        <v>Non Lead</v>
      </c>
      <c r="T961" s="75" t="str">
        <f>IF(OR(M961="",Q961="",S961="ERROR"),"BLANK",IF((AND(M961='Dropdown Answer Key'!$B$25,OR('Service Line Inventory'!S961="Lead",S961="Unknown SL"))),"Tier 1",IF(AND('Service Line Inventory'!M961='Dropdown Answer Key'!$B$26,OR('Service Line Inventory'!S961="Lead",S961="Unknown SL")),"Tier 2",IF(AND('Service Line Inventory'!M961='Dropdown Answer Key'!$B$27,OR('Service Line Inventory'!S961="Lead",S961="Unknown SL")),"Tier 2",IF('Service Line Inventory'!S961="GRR","Tier 3",IF((AND('Service Line Inventory'!M961='Dropdown Answer Key'!$B$25,'Service Line Inventory'!Q961='Dropdown Answer Key'!$M$25,O961='Dropdown Answer Key'!$G$27,'Service Line Inventory'!P961='Dropdown Answer Key'!$J$27,S961="Non Lead")),"Tier 4",IF((AND('Service Line Inventory'!M961='Dropdown Answer Key'!$B$25,'Service Line Inventory'!Q961='Dropdown Answer Key'!$M$25,O961='Dropdown Answer Key'!$G$27,S961="Non Lead")),"Tier 4",IF((AND('Service Line Inventory'!M961='Dropdown Answer Key'!$B$25,'Service Line Inventory'!Q961='Dropdown Answer Key'!$M$25,'Service Line Inventory'!P961='Dropdown Answer Key'!$J$27,S961="Non Lead")),"Tier 4","Tier 5"))))))))</f>
        <v>BLANK</v>
      </c>
      <c r="U961" s="101" t="str">
        <f t="shared" si="57"/>
        <v>NO</v>
      </c>
      <c r="V961" s="75" t="str">
        <f t="shared" si="58"/>
        <v>NO</v>
      </c>
      <c r="W961" s="75" t="str">
        <f t="shared" si="59"/>
        <v>NO</v>
      </c>
      <c r="X961" s="107"/>
      <c r="Y961" s="76"/>
      <c r="Z961" s="77"/>
    </row>
    <row r="962" spans="1:26" x14ac:dyDescent="0.3">
      <c r="A962" s="47">
        <v>11400</v>
      </c>
      <c r="B962" s="73" t="s">
        <v>76</v>
      </c>
      <c r="C962" s="124" t="s">
        <v>1220</v>
      </c>
      <c r="D962" s="73" t="s">
        <v>73</v>
      </c>
      <c r="E962" s="73" t="s">
        <v>81</v>
      </c>
      <c r="F962" s="73" t="s">
        <v>81</v>
      </c>
      <c r="G962" s="90" t="s">
        <v>987</v>
      </c>
      <c r="H962" s="94" t="s">
        <v>73</v>
      </c>
      <c r="I962" s="82" t="s">
        <v>72</v>
      </c>
      <c r="J962" s="74" t="s">
        <v>989</v>
      </c>
      <c r="K962" s="74" t="s">
        <v>989</v>
      </c>
      <c r="L962" s="94" t="str">
        <f t="shared" si="60"/>
        <v>Non Lead</v>
      </c>
      <c r="M962" s="110"/>
      <c r="N962" s="82"/>
      <c r="O962" s="82"/>
      <c r="P962" s="82"/>
      <c r="Q962" s="81"/>
      <c r="R962" s="82"/>
      <c r="S962" s="113" t="str">
        <f>IF(OR(B962="",$C$3="",$G$3=""),"ERROR",IF(AND(B962='Dropdown Answer Key'!$B$12,OR(E962="Lead",E962="U, May have L",E962="COM",E962="")),"Lead",IF(AND(B962='Dropdown Answer Key'!$B$12,OR(AND(E962="GALV",H962="Y"),AND(E962="GALV",H962="UN"),AND(E962="GALV",H962=""))),"GRR",IF(AND(B962='Dropdown Answer Key'!$B$12,E962="Unknown"),"Unknown SL",IF(AND(B962='Dropdown Answer Key'!$B$13,OR(F962="Lead",F962="U, May have L",F962="COM",F962="")),"Lead",IF(AND(B962='Dropdown Answer Key'!$B$13,OR(AND(F962="GALV",H962="Y"),AND(F962="GALV",H962="UN"),AND(F962="GALV",H962=""))),"GRR",IF(AND(B962='Dropdown Answer Key'!$B$13,F962="Unknown"),"Unknown SL",IF(AND(B962='Dropdown Answer Key'!$B$14,OR(E962="Lead",E962="U, May have L",E962="COM",E962="")),"Lead",IF(AND(B962='Dropdown Answer Key'!$B$14,OR(F962="Lead",F962="U, May have L",F962="COM",F962="")),"Lead",IF(AND(B962='Dropdown Answer Key'!$B$14,OR(AND(E962="GALV",H962="Y"),AND(E962="GALV",H962="UN"),AND(E962="GALV",H962=""),AND(F962="GALV",H962="Y"),AND(F962="GALV",H962="UN"),AND(F962="GALV",H962=""),AND(F962="GALV",I962="Y"),AND(F962="GALV",I962="UN"),AND(F962="GALV",I962=""))),"GRR",IF(AND(B962='Dropdown Answer Key'!$B$14,OR(E962="Unknown",F962="Unknown")),"Unknown SL","Non Lead")))))))))))</f>
        <v>Non Lead</v>
      </c>
      <c r="T962" s="114" t="str">
        <f>IF(OR(M962="",Q962="",S962="ERROR"),"BLANK",IF((AND(M962='Dropdown Answer Key'!$B$25,OR('Service Line Inventory'!S962="Lead",S962="Unknown SL"))),"Tier 1",IF(AND('Service Line Inventory'!M962='Dropdown Answer Key'!$B$26,OR('Service Line Inventory'!S962="Lead",S962="Unknown SL")),"Tier 2",IF(AND('Service Line Inventory'!M962='Dropdown Answer Key'!$B$27,OR('Service Line Inventory'!S962="Lead",S962="Unknown SL")),"Tier 2",IF('Service Line Inventory'!S962="GRR","Tier 3",IF((AND('Service Line Inventory'!M962='Dropdown Answer Key'!$B$25,'Service Line Inventory'!Q962='Dropdown Answer Key'!$M$25,O962='Dropdown Answer Key'!$G$27,'Service Line Inventory'!P962='Dropdown Answer Key'!$J$27,S962="Non Lead")),"Tier 4",IF((AND('Service Line Inventory'!M962='Dropdown Answer Key'!$B$25,'Service Line Inventory'!Q962='Dropdown Answer Key'!$M$25,O962='Dropdown Answer Key'!$G$27,S962="Non Lead")),"Tier 4",IF((AND('Service Line Inventory'!M962='Dropdown Answer Key'!$B$25,'Service Line Inventory'!Q962='Dropdown Answer Key'!$M$25,'Service Line Inventory'!P962='Dropdown Answer Key'!$J$27,S962="Non Lead")),"Tier 4","Tier 5"))))))))</f>
        <v>BLANK</v>
      </c>
      <c r="U962" s="115" t="str">
        <f t="shared" ref="U962:U1025" si="61">IF(OR(S962="LEAD",S962="GRR",S962="Unknown SL"),"YES",IF(S962="ERROR","ERROR","NO"))</f>
        <v>NO</v>
      </c>
      <c r="V962" s="114" t="str">
        <f t="shared" ref="V962:V1025" si="62">IF((OR(S962="LEAD",S962="GRR",S962="Unknown SL")),"YES",IF(S962="ERROR","ERROR","NO"))</f>
        <v>NO</v>
      </c>
      <c r="W962" s="114" t="str">
        <f t="shared" ref="W962:W1025" si="63">IF(V962="YES","YES","NO")</f>
        <v>NO</v>
      </c>
      <c r="X962" s="108"/>
      <c r="Y962" s="97"/>
      <c r="Z962" s="77"/>
    </row>
    <row r="963" spans="1:26" x14ac:dyDescent="0.3">
      <c r="A963" s="47">
        <v>11450</v>
      </c>
      <c r="B963" s="73" t="s">
        <v>76</v>
      </c>
      <c r="C963" s="124" t="s">
        <v>1221</v>
      </c>
      <c r="D963" s="73" t="s">
        <v>73</v>
      </c>
      <c r="E963" s="73" t="s">
        <v>81</v>
      </c>
      <c r="F963" s="73" t="s">
        <v>81</v>
      </c>
      <c r="G963" s="90" t="s">
        <v>987</v>
      </c>
      <c r="H963" s="94" t="s">
        <v>73</v>
      </c>
      <c r="I963" s="82" t="s">
        <v>72</v>
      </c>
      <c r="J963" s="74" t="s">
        <v>989</v>
      </c>
      <c r="K963" s="74" t="s">
        <v>989</v>
      </c>
      <c r="L963" s="93" t="str">
        <f t="shared" si="60"/>
        <v>Non Lead</v>
      </c>
      <c r="M963" s="109"/>
      <c r="N963" s="73"/>
      <c r="O963" s="73"/>
      <c r="P963" s="73"/>
      <c r="Q963" s="72"/>
      <c r="R963" s="73"/>
      <c r="S963" s="98" t="str">
        <f>IF(OR(B963="",$C$3="",$G$3=""),"ERROR",IF(AND(B963='Dropdown Answer Key'!$B$12,OR(E963="Lead",E963="U, May have L",E963="COM",E963="")),"Lead",IF(AND(B963='Dropdown Answer Key'!$B$12,OR(AND(E963="GALV",H963="Y"),AND(E963="GALV",H963="UN"),AND(E963="GALV",H963=""))),"GRR",IF(AND(B963='Dropdown Answer Key'!$B$12,E963="Unknown"),"Unknown SL",IF(AND(B963='Dropdown Answer Key'!$B$13,OR(F963="Lead",F963="U, May have L",F963="COM",F963="")),"Lead",IF(AND(B963='Dropdown Answer Key'!$B$13,OR(AND(F963="GALV",H963="Y"),AND(F963="GALV",H963="UN"),AND(F963="GALV",H963=""))),"GRR",IF(AND(B963='Dropdown Answer Key'!$B$13,F963="Unknown"),"Unknown SL",IF(AND(B963='Dropdown Answer Key'!$B$14,OR(E963="Lead",E963="U, May have L",E963="COM",E963="")),"Lead",IF(AND(B963='Dropdown Answer Key'!$B$14,OR(F963="Lead",F963="U, May have L",F963="COM",F963="")),"Lead",IF(AND(B963='Dropdown Answer Key'!$B$14,OR(AND(E963="GALV",H963="Y"),AND(E963="GALV",H963="UN"),AND(E963="GALV",H963=""),AND(F963="GALV",H963="Y"),AND(F963="GALV",H963="UN"),AND(F963="GALV",H963=""),AND(F963="GALV",I963="Y"),AND(F963="GALV",I963="UN"),AND(F963="GALV",I963=""))),"GRR",IF(AND(B963='Dropdown Answer Key'!$B$14,OR(E963="Unknown",F963="Unknown")),"Unknown SL","Non Lead")))))))))))</f>
        <v>Non Lead</v>
      </c>
      <c r="T963" s="75" t="str">
        <f>IF(OR(M963="",Q963="",S963="ERROR"),"BLANK",IF((AND(M963='Dropdown Answer Key'!$B$25,OR('Service Line Inventory'!S963="Lead",S963="Unknown SL"))),"Tier 1",IF(AND('Service Line Inventory'!M963='Dropdown Answer Key'!$B$26,OR('Service Line Inventory'!S963="Lead",S963="Unknown SL")),"Tier 2",IF(AND('Service Line Inventory'!M963='Dropdown Answer Key'!$B$27,OR('Service Line Inventory'!S963="Lead",S963="Unknown SL")),"Tier 2",IF('Service Line Inventory'!S963="GRR","Tier 3",IF((AND('Service Line Inventory'!M963='Dropdown Answer Key'!$B$25,'Service Line Inventory'!Q963='Dropdown Answer Key'!$M$25,O963='Dropdown Answer Key'!$G$27,'Service Line Inventory'!P963='Dropdown Answer Key'!$J$27,S963="Non Lead")),"Tier 4",IF((AND('Service Line Inventory'!M963='Dropdown Answer Key'!$B$25,'Service Line Inventory'!Q963='Dropdown Answer Key'!$M$25,O963='Dropdown Answer Key'!$G$27,S963="Non Lead")),"Tier 4",IF((AND('Service Line Inventory'!M963='Dropdown Answer Key'!$B$25,'Service Line Inventory'!Q963='Dropdown Answer Key'!$M$25,'Service Line Inventory'!P963='Dropdown Answer Key'!$J$27,S963="Non Lead")),"Tier 4","Tier 5"))))))))</f>
        <v>BLANK</v>
      </c>
      <c r="U963" s="101" t="str">
        <f t="shared" si="61"/>
        <v>NO</v>
      </c>
      <c r="V963" s="75" t="str">
        <f t="shared" si="62"/>
        <v>NO</v>
      </c>
      <c r="W963" s="75" t="str">
        <f t="shared" si="63"/>
        <v>NO</v>
      </c>
      <c r="X963" s="107"/>
      <c r="Y963" s="76"/>
      <c r="Z963" s="77"/>
    </row>
    <row r="964" spans="1:26" x14ac:dyDescent="0.3">
      <c r="A964" s="47">
        <v>11450</v>
      </c>
      <c r="B964" s="73" t="s">
        <v>76</v>
      </c>
      <c r="C964" s="124" t="s">
        <v>1222</v>
      </c>
      <c r="D964" s="73" t="s">
        <v>73</v>
      </c>
      <c r="E964" s="73" t="s">
        <v>81</v>
      </c>
      <c r="F964" s="73" t="s">
        <v>81</v>
      </c>
      <c r="G964" s="90" t="s">
        <v>987</v>
      </c>
      <c r="H964" s="94" t="s">
        <v>73</v>
      </c>
      <c r="I964" s="82" t="s">
        <v>72</v>
      </c>
      <c r="J964" s="74" t="s">
        <v>989</v>
      </c>
      <c r="K964" s="74" t="s">
        <v>989</v>
      </c>
      <c r="L964" s="94" t="str">
        <f t="shared" si="60"/>
        <v>Non Lead</v>
      </c>
      <c r="M964" s="110"/>
      <c r="N964" s="82"/>
      <c r="O964" s="82"/>
      <c r="P964" s="82"/>
      <c r="Q964" s="81"/>
      <c r="R964" s="82"/>
      <c r="S964" s="113" t="str">
        <f>IF(OR(B964="",$C$3="",$G$3=""),"ERROR",IF(AND(B964='Dropdown Answer Key'!$B$12,OR(E964="Lead",E964="U, May have L",E964="COM",E964="")),"Lead",IF(AND(B964='Dropdown Answer Key'!$B$12,OR(AND(E964="GALV",H964="Y"),AND(E964="GALV",H964="UN"),AND(E964="GALV",H964=""))),"GRR",IF(AND(B964='Dropdown Answer Key'!$B$12,E964="Unknown"),"Unknown SL",IF(AND(B964='Dropdown Answer Key'!$B$13,OR(F964="Lead",F964="U, May have L",F964="COM",F964="")),"Lead",IF(AND(B964='Dropdown Answer Key'!$B$13,OR(AND(F964="GALV",H964="Y"),AND(F964="GALV",H964="UN"),AND(F964="GALV",H964=""))),"GRR",IF(AND(B964='Dropdown Answer Key'!$B$13,F964="Unknown"),"Unknown SL",IF(AND(B964='Dropdown Answer Key'!$B$14,OR(E964="Lead",E964="U, May have L",E964="COM",E964="")),"Lead",IF(AND(B964='Dropdown Answer Key'!$B$14,OR(F964="Lead",F964="U, May have L",F964="COM",F964="")),"Lead",IF(AND(B964='Dropdown Answer Key'!$B$14,OR(AND(E964="GALV",H964="Y"),AND(E964="GALV",H964="UN"),AND(E964="GALV",H964=""),AND(F964="GALV",H964="Y"),AND(F964="GALV",H964="UN"),AND(F964="GALV",H964=""),AND(F964="GALV",I964="Y"),AND(F964="GALV",I964="UN"),AND(F964="GALV",I964=""))),"GRR",IF(AND(B964='Dropdown Answer Key'!$B$14,OR(E964="Unknown",F964="Unknown")),"Unknown SL","Non Lead")))))))))))</f>
        <v>Non Lead</v>
      </c>
      <c r="T964" s="114" t="str">
        <f>IF(OR(M964="",Q964="",S964="ERROR"),"BLANK",IF((AND(M964='Dropdown Answer Key'!$B$25,OR('Service Line Inventory'!S964="Lead",S964="Unknown SL"))),"Tier 1",IF(AND('Service Line Inventory'!M964='Dropdown Answer Key'!$B$26,OR('Service Line Inventory'!S964="Lead",S964="Unknown SL")),"Tier 2",IF(AND('Service Line Inventory'!M964='Dropdown Answer Key'!$B$27,OR('Service Line Inventory'!S964="Lead",S964="Unknown SL")),"Tier 2",IF('Service Line Inventory'!S964="GRR","Tier 3",IF((AND('Service Line Inventory'!M964='Dropdown Answer Key'!$B$25,'Service Line Inventory'!Q964='Dropdown Answer Key'!$M$25,O964='Dropdown Answer Key'!$G$27,'Service Line Inventory'!P964='Dropdown Answer Key'!$J$27,S964="Non Lead")),"Tier 4",IF((AND('Service Line Inventory'!M964='Dropdown Answer Key'!$B$25,'Service Line Inventory'!Q964='Dropdown Answer Key'!$M$25,O964='Dropdown Answer Key'!$G$27,S964="Non Lead")),"Tier 4",IF((AND('Service Line Inventory'!M964='Dropdown Answer Key'!$B$25,'Service Line Inventory'!Q964='Dropdown Answer Key'!$M$25,'Service Line Inventory'!P964='Dropdown Answer Key'!$J$27,S964="Non Lead")),"Tier 4","Tier 5"))))))))</f>
        <v>BLANK</v>
      </c>
      <c r="U964" s="115" t="str">
        <f t="shared" si="61"/>
        <v>NO</v>
      </c>
      <c r="V964" s="114" t="str">
        <f t="shared" si="62"/>
        <v>NO</v>
      </c>
      <c r="W964" s="114" t="str">
        <f t="shared" si="63"/>
        <v>NO</v>
      </c>
      <c r="X964" s="108"/>
      <c r="Y964" s="97"/>
      <c r="Z964" s="77"/>
    </row>
    <row r="965" spans="1:26" x14ac:dyDescent="0.3">
      <c r="A965" s="47">
        <v>11500</v>
      </c>
      <c r="B965" s="73" t="s">
        <v>76</v>
      </c>
      <c r="C965" s="124" t="s">
        <v>1223</v>
      </c>
      <c r="D965" s="73" t="s">
        <v>73</v>
      </c>
      <c r="E965" s="73" t="s">
        <v>81</v>
      </c>
      <c r="F965" s="73" t="s">
        <v>81</v>
      </c>
      <c r="G965" s="90" t="s">
        <v>987</v>
      </c>
      <c r="H965" s="94" t="s">
        <v>73</v>
      </c>
      <c r="I965" s="82" t="s">
        <v>72</v>
      </c>
      <c r="J965" s="74" t="s">
        <v>989</v>
      </c>
      <c r="K965" s="74" t="s">
        <v>989</v>
      </c>
      <c r="L965" s="93" t="str">
        <f t="shared" si="60"/>
        <v>Non Lead</v>
      </c>
      <c r="M965" s="109"/>
      <c r="N965" s="73"/>
      <c r="O965" s="73"/>
      <c r="P965" s="73"/>
      <c r="Q965" s="72"/>
      <c r="R965" s="73"/>
      <c r="S965" s="98" t="str">
        <f>IF(OR(B965="",$C$3="",$G$3=""),"ERROR",IF(AND(B965='Dropdown Answer Key'!$B$12,OR(E965="Lead",E965="U, May have L",E965="COM",E965="")),"Lead",IF(AND(B965='Dropdown Answer Key'!$B$12,OR(AND(E965="GALV",H965="Y"),AND(E965="GALV",H965="UN"),AND(E965="GALV",H965=""))),"GRR",IF(AND(B965='Dropdown Answer Key'!$B$12,E965="Unknown"),"Unknown SL",IF(AND(B965='Dropdown Answer Key'!$B$13,OR(F965="Lead",F965="U, May have L",F965="COM",F965="")),"Lead",IF(AND(B965='Dropdown Answer Key'!$B$13,OR(AND(F965="GALV",H965="Y"),AND(F965="GALV",H965="UN"),AND(F965="GALV",H965=""))),"GRR",IF(AND(B965='Dropdown Answer Key'!$B$13,F965="Unknown"),"Unknown SL",IF(AND(B965='Dropdown Answer Key'!$B$14,OR(E965="Lead",E965="U, May have L",E965="COM",E965="")),"Lead",IF(AND(B965='Dropdown Answer Key'!$B$14,OR(F965="Lead",F965="U, May have L",F965="COM",F965="")),"Lead",IF(AND(B965='Dropdown Answer Key'!$B$14,OR(AND(E965="GALV",H965="Y"),AND(E965="GALV",H965="UN"),AND(E965="GALV",H965=""),AND(F965="GALV",H965="Y"),AND(F965="GALV",H965="UN"),AND(F965="GALV",H965=""),AND(F965="GALV",I965="Y"),AND(F965="GALV",I965="UN"),AND(F965="GALV",I965=""))),"GRR",IF(AND(B965='Dropdown Answer Key'!$B$14,OR(E965="Unknown",F965="Unknown")),"Unknown SL","Non Lead")))))))))))</f>
        <v>Non Lead</v>
      </c>
      <c r="T965" s="75" t="str">
        <f>IF(OR(M965="",Q965="",S965="ERROR"),"BLANK",IF((AND(M965='Dropdown Answer Key'!$B$25,OR('Service Line Inventory'!S965="Lead",S965="Unknown SL"))),"Tier 1",IF(AND('Service Line Inventory'!M965='Dropdown Answer Key'!$B$26,OR('Service Line Inventory'!S965="Lead",S965="Unknown SL")),"Tier 2",IF(AND('Service Line Inventory'!M965='Dropdown Answer Key'!$B$27,OR('Service Line Inventory'!S965="Lead",S965="Unknown SL")),"Tier 2",IF('Service Line Inventory'!S965="GRR","Tier 3",IF((AND('Service Line Inventory'!M965='Dropdown Answer Key'!$B$25,'Service Line Inventory'!Q965='Dropdown Answer Key'!$M$25,O965='Dropdown Answer Key'!$G$27,'Service Line Inventory'!P965='Dropdown Answer Key'!$J$27,S965="Non Lead")),"Tier 4",IF((AND('Service Line Inventory'!M965='Dropdown Answer Key'!$B$25,'Service Line Inventory'!Q965='Dropdown Answer Key'!$M$25,O965='Dropdown Answer Key'!$G$27,S965="Non Lead")),"Tier 4",IF((AND('Service Line Inventory'!M965='Dropdown Answer Key'!$B$25,'Service Line Inventory'!Q965='Dropdown Answer Key'!$M$25,'Service Line Inventory'!P965='Dropdown Answer Key'!$J$27,S965="Non Lead")),"Tier 4","Tier 5"))))))))</f>
        <v>BLANK</v>
      </c>
      <c r="U965" s="101" t="str">
        <f t="shared" si="61"/>
        <v>NO</v>
      </c>
      <c r="V965" s="75" t="str">
        <f t="shared" si="62"/>
        <v>NO</v>
      </c>
      <c r="W965" s="75" t="str">
        <f t="shared" si="63"/>
        <v>NO</v>
      </c>
      <c r="X965" s="107"/>
      <c r="Y965" s="76"/>
      <c r="Z965" s="77"/>
    </row>
    <row r="966" spans="1:26" x14ac:dyDescent="0.3">
      <c r="A966" s="47">
        <v>11600</v>
      </c>
      <c r="B966" s="73" t="s">
        <v>76</v>
      </c>
      <c r="C966" s="124" t="s">
        <v>1224</v>
      </c>
      <c r="D966" s="73" t="s">
        <v>73</v>
      </c>
      <c r="E966" s="73" t="s">
        <v>81</v>
      </c>
      <c r="F966" s="73" t="s">
        <v>81</v>
      </c>
      <c r="G966" s="90" t="s">
        <v>987</v>
      </c>
      <c r="H966" s="94" t="s">
        <v>73</v>
      </c>
      <c r="I966" s="82" t="s">
        <v>72</v>
      </c>
      <c r="J966" s="74" t="s">
        <v>989</v>
      </c>
      <c r="K966" s="74" t="s">
        <v>989</v>
      </c>
      <c r="L966" s="94" t="str">
        <f t="shared" si="60"/>
        <v>Non Lead</v>
      </c>
      <c r="M966" s="110"/>
      <c r="N966" s="82"/>
      <c r="O966" s="82"/>
      <c r="P966" s="82"/>
      <c r="Q966" s="81"/>
      <c r="R966" s="82"/>
      <c r="S966" s="113" t="str">
        <f>IF(OR(B966="",$C$3="",$G$3=""),"ERROR",IF(AND(B966='Dropdown Answer Key'!$B$12,OR(E966="Lead",E966="U, May have L",E966="COM",E966="")),"Lead",IF(AND(B966='Dropdown Answer Key'!$B$12,OR(AND(E966="GALV",H966="Y"),AND(E966="GALV",H966="UN"),AND(E966="GALV",H966=""))),"GRR",IF(AND(B966='Dropdown Answer Key'!$B$12,E966="Unknown"),"Unknown SL",IF(AND(B966='Dropdown Answer Key'!$B$13,OR(F966="Lead",F966="U, May have L",F966="COM",F966="")),"Lead",IF(AND(B966='Dropdown Answer Key'!$B$13,OR(AND(F966="GALV",H966="Y"),AND(F966="GALV",H966="UN"),AND(F966="GALV",H966=""))),"GRR",IF(AND(B966='Dropdown Answer Key'!$B$13,F966="Unknown"),"Unknown SL",IF(AND(B966='Dropdown Answer Key'!$B$14,OR(E966="Lead",E966="U, May have L",E966="COM",E966="")),"Lead",IF(AND(B966='Dropdown Answer Key'!$B$14,OR(F966="Lead",F966="U, May have L",F966="COM",F966="")),"Lead",IF(AND(B966='Dropdown Answer Key'!$B$14,OR(AND(E966="GALV",H966="Y"),AND(E966="GALV",H966="UN"),AND(E966="GALV",H966=""),AND(F966="GALV",H966="Y"),AND(F966="GALV",H966="UN"),AND(F966="GALV",H966=""),AND(F966="GALV",I966="Y"),AND(F966="GALV",I966="UN"),AND(F966="GALV",I966=""))),"GRR",IF(AND(B966='Dropdown Answer Key'!$B$14,OR(E966="Unknown",F966="Unknown")),"Unknown SL","Non Lead")))))))))))</f>
        <v>Non Lead</v>
      </c>
      <c r="T966" s="114" t="str">
        <f>IF(OR(M966="",Q966="",S966="ERROR"),"BLANK",IF((AND(M966='Dropdown Answer Key'!$B$25,OR('Service Line Inventory'!S966="Lead",S966="Unknown SL"))),"Tier 1",IF(AND('Service Line Inventory'!M966='Dropdown Answer Key'!$B$26,OR('Service Line Inventory'!S966="Lead",S966="Unknown SL")),"Tier 2",IF(AND('Service Line Inventory'!M966='Dropdown Answer Key'!$B$27,OR('Service Line Inventory'!S966="Lead",S966="Unknown SL")),"Tier 2",IF('Service Line Inventory'!S966="GRR","Tier 3",IF((AND('Service Line Inventory'!M966='Dropdown Answer Key'!$B$25,'Service Line Inventory'!Q966='Dropdown Answer Key'!$M$25,O966='Dropdown Answer Key'!$G$27,'Service Line Inventory'!P966='Dropdown Answer Key'!$J$27,S966="Non Lead")),"Tier 4",IF((AND('Service Line Inventory'!M966='Dropdown Answer Key'!$B$25,'Service Line Inventory'!Q966='Dropdown Answer Key'!$M$25,O966='Dropdown Answer Key'!$G$27,S966="Non Lead")),"Tier 4",IF((AND('Service Line Inventory'!M966='Dropdown Answer Key'!$B$25,'Service Line Inventory'!Q966='Dropdown Answer Key'!$M$25,'Service Line Inventory'!P966='Dropdown Answer Key'!$J$27,S966="Non Lead")),"Tier 4","Tier 5"))))))))</f>
        <v>BLANK</v>
      </c>
      <c r="U966" s="115" t="str">
        <f t="shared" si="61"/>
        <v>NO</v>
      </c>
      <c r="V966" s="114" t="str">
        <f t="shared" si="62"/>
        <v>NO</v>
      </c>
      <c r="W966" s="114" t="str">
        <f t="shared" si="63"/>
        <v>NO</v>
      </c>
      <c r="X966" s="108"/>
      <c r="Y966" s="97"/>
      <c r="Z966" s="77"/>
    </row>
    <row r="967" spans="1:26" x14ac:dyDescent="0.3">
      <c r="A967" s="47">
        <v>11900</v>
      </c>
      <c r="B967" s="73" t="s">
        <v>76</v>
      </c>
      <c r="C967" s="124" t="s">
        <v>1225</v>
      </c>
      <c r="D967" s="73" t="s">
        <v>73</v>
      </c>
      <c r="E967" s="73" t="s">
        <v>81</v>
      </c>
      <c r="F967" s="73" t="s">
        <v>81</v>
      </c>
      <c r="G967" s="90" t="s">
        <v>987</v>
      </c>
      <c r="H967" s="94" t="s">
        <v>73</v>
      </c>
      <c r="I967" s="82" t="s">
        <v>72</v>
      </c>
      <c r="J967" s="74" t="s">
        <v>989</v>
      </c>
      <c r="K967" s="74" t="s">
        <v>989</v>
      </c>
      <c r="L967" s="93" t="str">
        <f t="shared" si="60"/>
        <v>Non Lead</v>
      </c>
      <c r="M967" s="109"/>
      <c r="N967" s="73"/>
      <c r="O967" s="73"/>
      <c r="P967" s="73"/>
      <c r="Q967" s="72"/>
      <c r="R967" s="73"/>
      <c r="S967" s="98" t="str">
        <f>IF(OR(B967="",$C$3="",$G$3=""),"ERROR",IF(AND(B967='Dropdown Answer Key'!$B$12,OR(E967="Lead",E967="U, May have L",E967="COM",E967="")),"Lead",IF(AND(B967='Dropdown Answer Key'!$B$12,OR(AND(E967="GALV",H967="Y"),AND(E967="GALV",H967="UN"),AND(E967="GALV",H967=""))),"GRR",IF(AND(B967='Dropdown Answer Key'!$B$12,E967="Unknown"),"Unknown SL",IF(AND(B967='Dropdown Answer Key'!$B$13,OR(F967="Lead",F967="U, May have L",F967="COM",F967="")),"Lead",IF(AND(B967='Dropdown Answer Key'!$B$13,OR(AND(F967="GALV",H967="Y"),AND(F967="GALV",H967="UN"),AND(F967="GALV",H967=""))),"GRR",IF(AND(B967='Dropdown Answer Key'!$B$13,F967="Unknown"),"Unknown SL",IF(AND(B967='Dropdown Answer Key'!$B$14,OR(E967="Lead",E967="U, May have L",E967="COM",E967="")),"Lead",IF(AND(B967='Dropdown Answer Key'!$B$14,OR(F967="Lead",F967="U, May have L",F967="COM",F967="")),"Lead",IF(AND(B967='Dropdown Answer Key'!$B$14,OR(AND(E967="GALV",H967="Y"),AND(E967="GALV",H967="UN"),AND(E967="GALV",H967=""),AND(F967="GALV",H967="Y"),AND(F967="GALV",H967="UN"),AND(F967="GALV",H967=""),AND(F967="GALV",I967="Y"),AND(F967="GALV",I967="UN"),AND(F967="GALV",I967=""))),"GRR",IF(AND(B967='Dropdown Answer Key'!$B$14,OR(E967="Unknown",F967="Unknown")),"Unknown SL","Non Lead")))))))))))</f>
        <v>Non Lead</v>
      </c>
      <c r="T967" s="75" t="str">
        <f>IF(OR(M967="",Q967="",S967="ERROR"),"BLANK",IF((AND(M967='Dropdown Answer Key'!$B$25,OR('Service Line Inventory'!S967="Lead",S967="Unknown SL"))),"Tier 1",IF(AND('Service Line Inventory'!M967='Dropdown Answer Key'!$B$26,OR('Service Line Inventory'!S967="Lead",S967="Unknown SL")),"Tier 2",IF(AND('Service Line Inventory'!M967='Dropdown Answer Key'!$B$27,OR('Service Line Inventory'!S967="Lead",S967="Unknown SL")),"Tier 2",IF('Service Line Inventory'!S967="GRR","Tier 3",IF((AND('Service Line Inventory'!M967='Dropdown Answer Key'!$B$25,'Service Line Inventory'!Q967='Dropdown Answer Key'!$M$25,O967='Dropdown Answer Key'!$G$27,'Service Line Inventory'!P967='Dropdown Answer Key'!$J$27,S967="Non Lead")),"Tier 4",IF((AND('Service Line Inventory'!M967='Dropdown Answer Key'!$B$25,'Service Line Inventory'!Q967='Dropdown Answer Key'!$M$25,O967='Dropdown Answer Key'!$G$27,S967="Non Lead")),"Tier 4",IF((AND('Service Line Inventory'!M967='Dropdown Answer Key'!$B$25,'Service Line Inventory'!Q967='Dropdown Answer Key'!$M$25,'Service Line Inventory'!P967='Dropdown Answer Key'!$J$27,S967="Non Lead")),"Tier 4","Tier 5"))))))))</f>
        <v>BLANK</v>
      </c>
      <c r="U967" s="101" t="str">
        <f t="shared" si="61"/>
        <v>NO</v>
      </c>
      <c r="V967" s="75" t="str">
        <f t="shared" si="62"/>
        <v>NO</v>
      </c>
      <c r="W967" s="75" t="str">
        <f t="shared" si="63"/>
        <v>NO</v>
      </c>
      <c r="X967" s="107"/>
      <c r="Y967" s="76"/>
      <c r="Z967" s="77"/>
    </row>
    <row r="968" spans="1:26" x14ac:dyDescent="0.3">
      <c r="A968" s="47">
        <v>12000</v>
      </c>
      <c r="B968" s="73" t="s">
        <v>76</v>
      </c>
      <c r="C968" s="124" t="s">
        <v>1226</v>
      </c>
      <c r="D968" s="73" t="s">
        <v>73</v>
      </c>
      <c r="E968" s="73" t="s">
        <v>81</v>
      </c>
      <c r="F968" s="73" t="s">
        <v>81</v>
      </c>
      <c r="G968" s="90" t="s">
        <v>987</v>
      </c>
      <c r="H968" s="94" t="s">
        <v>73</v>
      </c>
      <c r="I968" s="82" t="s">
        <v>72</v>
      </c>
      <c r="J968" s="74" t="s">
        <v>989</v>
      </c>
      <c r="K968" s="74" t="s">
        <v>989</v>
      </c>
      <c r="L968" s="94" t="str">
        <f t="shared" si="60"/>
        <v>Non Lead</v>
      </c>
      <c r="M968" s="110"/>
      <c r="N968" s="82"/>
      <c r="O968" s="82"/>
      <c r="P968" s="82"/>
      <c r="Q968" s="81"/>
      <c r="R968" s="82"/>
      <c r="S968" s="113" t="str">
        <f>IF(OR(B968="",$C$3="",$G$3=""),"ERROR",IF(AND(B968='Dropdown Answer Key'!$B$12,OR(E968="Lead",E968="U, May have L",E968="COM",E968="")),"Lead",IF(AND(B968='Dropdown Answer Key'!$B$12,OR(AND(E968="GALV",H968="Y"),AND(E968="GALV",H968="UN"),AND(E968="GALV",H968=""))),"GRR",IF(AND(B968='Dropdown Answer Key'!$B$12,E968="Unknown"),"Unknown SL",IF(AND(B968='Dropdown Answer Key'!$B$13,OR(F968="Lead",F968="U, May have L",F968="COM",F968="")),"Lead",IF(AND(B968='Dropdown Answer Key'!$B$13,OR(AND(F968="GALV",H968="Y"),AND(F968="GALV",H968="UN"),AND(F968="GALV",H968=""))),"GRR",IF(AND(B968='Dropdown Answer Key'!$B$13,F968="Unknown"),"Unknown SL",IF(AND(B968='Dropdown Answer Key'!$B$14,OR(E968="Lead",E968="U, May have L",E968="COM",E968="")),"Lead",IF(AND(B968='Dropdown Answer Key'!$B$14,OR(F968="Lead",F968="U, May have L",F968="COM",F968="")),"Lead",IF(AND(B968='Dropdown Answer Key'!$B$14,OR(AND(E968="GALV",H968="Y"),AND(E968="GALV",H968="UN"),AND(E968="GALV",H968=""),AND(F968="GALV",H968="Y"),AND(F968="GALV",H968="UN"),AND(F968="GALV",H968=""),AND(F968="GALV",I968="Y"),AND(F968="GALV",I968="UN"),AND(F968="GALV",I968=""))),"GRR",IF(AND(B968='Dropdown Answer Key'!$B$14,OR(E968="Unknown",F968="Unknown")),"Unknown SL","Non Lead")))))))))))</f>
        <v>Non Lead</v>
      </c>
      <c r="T968" s="114" t="str">
        <f>IF(OR(M968="",Q968="",S968="ERROR"),"BLANK",IF((AND(M968='Dropdown Answer Key'!$B$25,OR('Service Line Inventory'!S968="Lead",S968="Unknown SL"))),"Tier 1",IF(AND('Service Line Inventory'!M968='Dropdown Answer Key'!$B$26,OR('Service Line Inventory'!S968="Lead",S968="Unknown SL")),"Tier 2",IF(AND('Service Line Inventory'!M968='Dropdown Answer Key'!$B$27,OR('Service Line Inventory'!S968="Lead",S968="Unknown SL")),"Tier 2",IF('Service Line Inventory'!S968="GRR","Tier 3",IF((AND('Service Line Inventory'!M968='Dropdown Answer Key'!$B$25,'Service Line Inventory'!Q968='Dropdown Answer Key'!$M$25,O968='Dropdown Answer Key'!$G$27,'Service Line Inventory'!P968='Dropdown Answer Key'!$J$27,S968="Non Lead")),"Tier 4",IF((AND('Service Line Inventory'!M968='Dropdown Answer Key'!$B$25,'Service Line Inventory'!Q968='Dropdown Answer Key'!$M$25,O968='Dropdown Answer Key'!$G$27,S968="Non Lead")),"Tier 4",IF((AND('Service Line Inventory'!M968='Dropdown Answer Key'!$B$25,'Service Line Inventory'!Q968='Dropdown Answer Key'!$M$25,'Service Line Inventory'!P968='Dropdown Answer Key'!$J$27,S968="Non Lead")),"Tier 4","Tier 5"))))))))</f>
        <v>BLANK</v>
      </c>
      <c r="U968" s="115" t="str">
        <f t="shared" si="61"/>
        <v>NO</v>
      </c>
      <c r="V968" s="114" t="str">
        <f t="shared" si="62"/>
        <v>NO</v>
      </c>
      <c r="W968" s="114" t="str">
        <f t="shared" si="63"/>
        <v>NO</v>
      </c>
      <c r="X968" s="108"/>
      <c r="Y968" s="97"/>
      <c r="Z968" s="77"/>
    </row>
    <row r="969" spans="1:26" x14ac:dyDescent="0.3">
      <c r="A969" s="47">
        <v>12100</v>
      </c>
      <c r="B969" s="73" t="s">
        <v>76</v>
      </c>
      <c r="C969" s="124" t="s">
        <v>1227</v>
      </c>
      <c r="D969" s="73" t="s">
        <v>73</v>
      </c>
      <c r="E969" s="73" t="s">
        <v>81</v>
      </c>
      <c r="F969" s="73" t="s">
        <v>81</v>
      </c>
      <c r="G969" s="90" t="s">
        <v>987</v>
      </c>
      <c r="H969" s="94" t="s">
        <v>73</v>
      </c>
      <c r="I969" s="82" t="s">
        <v>72</v>
      </c>
      <c r="J969" s="74" t="s">
        <v>989</v>
      </c>
      <c r="K969" s="74" t="s">
        <v>989</v>
      </c>
      <c r="L969" s="93" t="str">
        <f t="shared" si="60"/>
        <v>Non Lead</v>
      </c>
      <c r="M969" s="109"/>
      <c r="N969" s="73"/>
      <c r="O969" s="73"/>
      <c r="P969" s="73"/>
      <c r="Q969" s="72"/>
      <c r="R969" s="73"/>
      <c r="S969" s="98" t="str">
        <f>IF(OR(B969="",$C$3="",$G$3=""),"ERROR",IF(AND(B969='Dropdown Answer Key'!$B$12,OR(E969="Lead",E969="U, May have L",E969="COM",E969="")),"Lead",IF(AND(B969='Dropdown Answer Key'!$B$12,OR(AND(E969="GALV",H969="Y"),AND(E969="GALV",H969="UN"),AND(E969="GALV",H969=""))),"GRR",IF(AND(B969='Dropdown Answer Key'!$B$12,E969="Unknown"),"Unknown SL",IF(AND(B969='Dropdown Answer Key'!$B$13,OR(F969="Lead",F969="U, May have L",F969="COM",F969="")),"Lead",IF(AND(B969='Dropdown Answer Key'!$B$13,OR(AND(F969="GALV",H969="Y"),AND(F969="GALV",H969="UN"),AND(F969="GALV",H969=""))),"GRR",IF(AND(B969='Dropdown Answer Key'!$B$13,F969="Unknown"),"Unknown SL",IF(AND(B969='Dropdown Answer Key'!$B$14,OR(E969="Lead",E969="U, May have L",E969="COM",E969="")),"Lead",IF(AND(B969='Dropdown Answer Key'!$B$14,OR(F969="Lead",F969="U, May have L",F969="COM",F969="")),"Lead",IF(AND(B969='Dropdown Answer Key'!$B$14,OR(AND(E969="GALV",H969="Y"),AND(E969="GALV",H969="UN"),AND(E969="GALV",H969=""),AND(F969="GALV",H969="Y"),AND(F969="GALV",H969="UN"),AND(F969="GALV",H969=""),AND(F969="GALV",I969="Y"),AND(F969="GALV",I969="UN"),AND(F969="GALV",I969=""))),"GRR",IF(AND(B969='Dropdown Answer Key'!$B$14,OR(E969="Unknown",F969="Unknown")),"Unknown SL","Non Lead")))))))))))</f>
        <v>Non Lead</v>
      </c>
      <c r="T969" s="75" t="str">
        <f>IF(OR(M969="",Q969="",S969="ERROR"),"BLANK",IF((AND(M969='Dropdown Answer Key'!$B$25,OR('Service Line Inventory'!S969="Lead",S969="Unknown SL"))),"Tier 1",IF(AND('Service Line Inventory'!M969='Dropdown Answer Key'!$B$26,OR('Service Line Inventory'!S969="Lead",S969="Unknown SL")),"Tier 2",IF(AND('Service Line Inventory'!M969='Dropdown Answer Key'!$B$27,OR('Service Line Inventory'!S969="Lead",S969="Unknown SL")),"Tier 2",IF('Service Line Inventory'!S969="GRR","Tier 3",IF((AND('Service Line Inventory'!M969='Dropdown Answer Key'!$B$25,'Service Line Inventory'!Q969='Dropdown Answer Key'!$M$25,O969='Dropdown Answer Key'!$G$27,'Service Line Inventory'!P969='Dropdown Answer Key'!$J$27,S969="Non Lead")),"Tier 4",IF((AND('Service Line Inventory'!M969='Dropdown Answer Key'!$B$25,'Service Line Inventory'!Q969='Dropdown Answer Key'!$M$25,O969='Dropdown Answer Key'!$G$27,S969="Non Lead")),"Tier 4",IF((AND('Service Line Inventory'!M969='Dropdown Answer Key'!$B$25,'Service Line Inventory'!Q969='Dropdown Answer Key'!$M$25,'Service Line Inventory'!P969='Dropdown Answer Key'!$J$27,S969="Non Lead")),"Tier 4","Tier 5"))))))))</f>
        <v>BLANK</v>
      </c>
      <c r="U969" s="101" t="str">
        <f t="shared" si="61"/>
        <v>NO</v>
      </c>
      <c r="V969" s="75" t="str">
        <f t="shared" si="62"/>
        <v>NO</v>
      </c>
      <c r="W969" s="75" t="str">
        <f t="shared" si="63"/>
        <v>NO</v>
      </c>
      <c r="X969" s="107"/>
      <c r="Y969" s="76"/>
      <c r="Z969" s="77"/>
    </row>
    <row r="970" spans="1:26" x14ac:dyDescent="0.3">
      <c r="A970" s="47">
        <v>12200</v>
      </c>
      <c r="B970" s="73" t="s">
        <v>76</v>
      </c>
      <c r="C970" s="124" t="s">
        <v>1228</v>
      </c>
      <c r="D970" s="73" t="s">
        <v>73</v>
      </c>
      <c r="E970" s="73" t="s">
        <v>81</v>
      </c>
      <c r="F970" s="73" t="s">
        <v>81</v>
      </c>
      <c r="G970" s="90" t="s">
        <v>987</v>
      </c>
      <c r="H970" s="94" t="s">
        <v>73</v>
      </c>
      <c r="I970" s="82" t="s">
        <v>72</v>
      </c>
      <c r="J970" s="74" t="s">
        <v>989</v>
      </c>
      <c r="K970" s="74" t="s">
        <v>989</v>
      </c>
      <c r="L970" s="94" t="str">
        <f t="shared" si="60"/>
        <v>Non Lead</v>
      </c>
      <c r="M970" s="110"/>
      <c r="N970" s="82"/>
      <c r="O970" s="82"/>
      <c r="P970" s="82"/>
      <c r="Q970" s="81"/>
      <c r="R970" s="82"/>
      <c r="S970" s="113" t="str">
        <f>IF(OR(B970="",$C$3="",$G$3=""),"ERROR",IF(AND(B970='Dropdown Answer Key'!$B$12,OR(E970="Lead",E970="U, May have L",E970="COM",E970="")),"Lead",IF(AND(B970='Dropdown Answer Key'!$B$12,OR(AND(E970="GALV",H970="Y"),AND(E970="GALV",H970="UN"),AND(E970="GALV",H970=""))),"GRR",IF(AND(B970='Dropdown Answer Key'!$B$12,E970="Unknown"),"Unknown SL",IF(AND(B970='Dropdown Answer Key'!$B$13,OR(F970="Lead",F970="U, May have L",F970="COM",F970="")),"Lead",IF(AND(B970='Dropdown Answer Key'!$B$13,OR(AND(F970="GALV",H970="Y"),AND(F970="GALV",H970="UN"),AND(F970="GALV",H970=""))),"GRR",IF(AND(B970='Dropdown Answer Key'!$B$13,F970="Unknown"),"Unknown SL",IF(AND(B970='Dropdown Answer Key'!$B$14,OR(E970="Lead",E970="U, May have L",E970="COM",E970="")),"Lead",IF(AND(B970='Dropdown Answer Key'!$B$14,OR(F970="Lead",F970="U, May have L",F970="COM",F970="")),"Lead",IF(AND(B970='Dropdown Answer Key'!$B$14,OR(AND(E970="GALV",H970="Y"),AND(E970="GALV",H970="UN"),AND(E970="GALV",H970=""),AND(F970="GALV",H970="Y"),AND(F970="GALV",H970="UN"),AND(F970="GALV",H970=""),AND(F970="GALV",I970="Y"),AND(F970="GALV",I970="UN"),AND(F970="GALV",I970=""))),"GRR",IF(AND(B970='Dropdown Answer Key'!$B$14,OR(E970="Unknown",F970="Unknown")),"Unknown SL","Non Lead")))))))))))</f>
        <v>Non Lead</v>
      </c>
      <c r="T970" s="114" t="str">
        <f>IF(OR(M970="",Q970="",S970="ERROR"),"BLANK",IF((AND(M970='Dropdown Answer Key'!$B$25,OR('Service Line Inventory'!S970="Lead",S970="Unknown SL"))),"Tier 1",IF(AND('Service Line Inventory'!M970='Dropdown Answer Key'!$B$26,OR('Service Line Inventory'!S970="Lead",S970="Unknown SL")),"Tier 2",IF(AND('Service Line Inventory'!M970='Dropdown Answer Key'!$B$27,OR('Service Line Inventory'!S970="Lead",S970="Unknown SL")),"Tier 2",IF('Service Line Inventory'!S970="GRR","Tier 3",IF((AND('Service Line Inventory'!M970='Dropdown Answer Key'!$B$25,'Service Line Inventory'!Q970='Dropdown Answer Key'!$M$25,O970='Dropdown Answer Key'!$G$27,'Service Line Inventory'!P970='Dropdown Answer Key'!$J$27,S970="Non Lead")),"Tier 4",IF((AND('Service Line Inventory'!M970='Dropdown Answer Key'!$B$25,'Service Line Inventory'!Q970='Dropdown Answer Key'!$M$25,O970='Dropdown Answer Key'!$G$27,S970="Non Lead")),"Tier 4",IF((AND('Service Line Inventory'!M970='Dropdown Answer Key'!$B$25,'Service Line Inventory'!Q970='Dropdown Answer Key'!$M$25,'Service Line Inventory'!P970='Dropdown Answer Key'!$J$27,S970="Non Lead")),"Tier 4","Tier 5"))))))))</f>
        <v>BLANK</v>
      </c>
      <c r="U970" s="115" t="str">
        <f t="shared" si="61"/>
        <v>NO</v>
      </c>
      <c r="V970" s="114" t="str">
        <f t="shared" si="62"/>
        <v>NO</v>
      </c>
      <c r="W970" s="114" t="str">
        <f t="shared" si="63"/>
        <v>NO</v>
      </c>
      <c r="X970" s="108"/>
      <c r="Y970" s="97"/>
      <c r="Z970" s="77"/>
    </row>
    <row r="971" spans="1:26" x14ac:dyDescent="0.3">
      <c r="A971" s="47">
        <v>12300</v>
      </c>
      <c r="B971" s="73" t="s">
        <v>76</v>
      </c>
      <c r="C971" s="124" t="s">
        <v>1229</v>
      </c>
      <c r="D971" s="73" t="s">
        <v>73</v>
      </c>
      <c r="E971" s="73" t="s">
        <v>81</v>
      </c>
      <c r="F971" s="73" t="s">
        <v>81</v>
      </c>
      <c r="G971" s="90" t="s">
        <v>987</v>
      </c>
      <c r="H971" s="94" t="s">
        <v>73</v>
      </c>
      <c r="I971" s="82" t="s">
        <v>72</v>
      </c>
      <c r="J971" s="74" t="s">
        <v>989</v>
      </c>
      <c r="K971" s="74" t="s">
        <v>989</v>
      </c>
      <c r="L971" s="93" t="str">
        <f t="shared" si="60"/>
        <v>Non Lead</v>
      </c>
      <c r="M971" s="109"/>
      <c r="N971" s="73"/>
      <c r="O971" s="73"/>
      <c r="P971" s="73"/>
      <c r="Q971" s="72"/>
      <c r="R971" s="73"/>
      <c r="S971" s="98" t="str">
        <f>IF(OR(B971="",$C$3="",$G$3=""),"ERROR",IF(AND(B971='Dropdown Answer Key'!$B$12,OR(E971="Lead",E971="U, May have L",E971="COM",E971="")),"Lead",IF(AND(B971='Dropdown Answer Key'!$B$12,OR(AND(E971="GALV",H971="Y"),AND(E971="GALV",H971="UN"),AND(E971="GALV",H971=""))),"GRR",IF(AND(B971='Dropdown Answer Key'!$B$12,E971="Unknown"),"Unknown SL",IF(AND(B971='Dropdown Answer Key'!$B$13,OR(F971="Lead",F971="U, May have L",F971="COM",F971="")),"Lead",IF(AND(B971='Dropdown Answer Key'!$B$13,OR(AND(F971="GALV",H971="Y"),AND(F971="GALV",H971="UN"),AND(F971="GALV",H971=""))),"GRR",IF(AND(B971='Dropdown Answer Key'!$B$13,F971="Unknown"),"Unknown SL",IF(AND(B971='Dropdown Answer Key'!$B$14,OR(E971="Lead",E971="U, May have L",E971="COM",E971="")),"Lead",IF(AND(B971='Dropdown Answer Key'!$B$14,OR(F971="Lead",F971="U, May have L",F971="COM",F971="")),"Lead",IF(AND(B971='Dropdown Answer Key'!$B$14,OR(AND(E971="GALV",H971="Y"),AND(E971="GALV",H971="UN"),AND(E971="GALV",H971=""),AND(F971="GALV",H971="Y"),AND(F971="GALV",H971="UN"),AND(F971="GALV",H971=""),AND(F971="GALV",I971="Y"),AND(F971="GALV",I971="UN"),AND(F971="GALV",I971=""))),"GRR",IF(AND(B971='Dropdown Answer Key'!$B$14,OR(E971="Unknown",F971="Unknown")),"Unknown SL","Non Lead")))))))))))</f>
        <v>Non Lead</v>
      </c>
      <c r="T971" s="75" t="str">
        <f>IF(OR(M971="",Q971="",S971="ERROR"),"BLANK",IF((AND(M971='Dropdown Answer Key'!$B$25,OR('Service Line Inventory'!S971="Lead",S971="Unknown SL"))),"Tier 1",IF(AND('Service Line Inventory'!M971='Dropdown Answer Key'!$B$26,OR('Service Line Inventory'!S971="Lead",S971="Unknown SL")),"Tier 2",IF(AND('Service Line Inventory'!M971='Dropdown Answer Key'!$B$27,OR('Service Line Inventory'!S971="Lead",S971="Unknown SL")),"Tier 2",IF('Service Line Inventory'!S971="GRR","Tier 3",IF((AND('Service Line Inventory'!M971='Dropdown Answer Key'!$B$25,'Service Line Inventory'!Q971='Dropdown Answer Key'!$M$25,O971='Dropdown Answer Key'!$G$27,'Service Line Inventory'!P971='Dropdown Answer Key'!$J$27,S971="Non Lead")),"Tier 4",IF((AND('Service Line Inventory'!M971='Dropdown Answer Key'!$B$25,'Service Line Inventory'!Q971='Dropdown Answer Key'!$M$25,O971='Dropdown Answer Key'!$G$27,S971="Non Lead")),"Tier 4",IF((AND('Service Line Inventory'!M971='Dropdown Answer Key'!$B$25,'Service Line Inventory'!Q971='Dropdown Answer Key'!$M$25,'Service Line Inventory'!P971='Dropdown Answer Key'!$J$27,S971="Non Lead")),"Tier 4","Tier 5"))))))))</f>
        <v>BLANK</v>
      </c>
      <c r="U971" s="101" t="str">
        <f t="shared" si="61"/>
        <v>NO</v>
      </c>
      <c r="V971" s="75" t="str">
        <f t="shared" si="62"/>
        <v>NO</v>
      </c>
      <c r="W971" s="75" t="str">
        <f t="shared" si="63"/>
        <v>NO</v>
      </c>
      <c r="X971" s="107"/>
      <c r="Y971" s="76"/>
      <c r="Z971" s="77"/>
    </row>
    <row r="972" spans="1:26" x14ac:dyDescent="0.3">
      <c r="A972" s="47">
        <v>12325</v>
      </c>
      <c r="B972" s="73" t="s">
        <v>76</v>
      </c>
      <c r="C972" s="124" t="s">
        <v>1230</v>
      </c>
      <c r="D972" s="73" t="s">
        <v>73</v>
      </c>
      <c r="E972" s="73" t="s">
        <v>81</v>
      </c>
      <c r="F972" s="73" t="s">
        <v>81</v>
      </c>
      <c r="G972" s="90" t="s">
        <v>987</v>
      </c>
      <c r="H972" s="94" t="s">
        <v>73</v>
      </c>
      <c r="I972" s="82" t="s">
        <v>72</v>
      </c>
      <c r="J972" s="74" t="s">
        <v>989</v>
      </c>
      <c r="K972" s="74" t="s">
        <v>989</v>
      </c>
      <c r="L972" s="94" t="str">
        <f t="shared" si="60"/>
        <v>Non Lead</v>
      </c>
      <c r="M972" s="110"/>
      <c r="N972" s="82"/>
      <c r="O972" s="82"/>
      <c r="P972" s="82"/>
      <c r="Q972" s="81"/>
      <c r="R972" s="82"/>
      <c r="S972" s="113" t="str">
        <f>IF(OR(B972="",$C$3="",$G$3=""),"ERROR",IF(AND(B972='Dropdown Answer Key'!$B$12,OR(E972="Lead",E972="U, May have L",E972="COM",E972="")),"Lead",IF(AND(B972='Dropdown Answer Key'!$B$12,OR(AND(E972="GALV",H972="Y"),AND(E972="GALV",H972="UN"),AND(E972="GALV",H972=""))),"GRR",IF(AND(B972='Dropdown Answer Key'!$B$12,E972="Unknown"),"Unknown SL",IF(AND(B972='Dropdown Answer Key'!$B$13,OR(F972="Lead",F972="U, May have L",F972="COM",F972="")),"Lead",IF(AND(B972='Dropdown Answer Key'!$B$13,OR(AND(F972="GALV",H972="Y"),AND(F972="GALV",H972="UN"),AND(F972="GALV",H972=""))),"GRR",IF(AND(B972='Dropdown Answer Key'!$B$13,F972="Unknown"),"Unknown SL",IF(AND(B972='Dropdown Answer Key'!$B$14,OR(E972="Lead",E972="U, May have L",E972="COM",E972="")),"Lead",IF(AND(B972='Dropdown Answer Key'!$B$14,OR(F972="Lead",F972="U, May have L",F972="COM",F972="")),"Lead",IF(AND(B972='Dropdown Answer Key'!$B$14,OR(AND(E972="GALV",H972="Y"),AND(E972="GALV",H972="UN"),AND(E972="GALV",H972=""),AND(F972="GALV",H972="Y"),AND(F972="GALV",H972="UN"),AND(F972="GALV",H972=""),AND(F972="GALV",I972="Y"),AND(F972="GALV",I972="UN"),AND(F972="GALV",I972=""))),"GRR",IF(AND(B972='Dropdown Answer Key'!$B$14,OR(E972="Unknown",F972="Unknown")),"Unknown SL","Non Lead")))))))))))</f>
        <v>Non Lead</v>
      </c>
      <c r="T972" s="114" t="str">
        <f>IF(OR(M972="",Q972="",S972="ERROR"),"BLANK",IF((AND(M972='Dropdown Answer Key'!$B$25,OR('Service Line Inventory'!S972="Lead",S972="Unknown SL"))),"Tier 1",IF(AND('Service Line Inventory'!M972='Dropdown Answer Key'!$B$26,OR('Service Line Inventory'!S972="Lead",S972="Unknown SL")),"Tier 2",IF(AND('Service Line Inventory'!M972='Dropdown Answer Key'!$B$27,OR('Service Line Inventory'!S972="Lead",S972="Unknown SL")),"Tier 2",IF('Service Line Inventory'!S972="GRR","Tier 3",IF((AND('Service Line Inventory'!M972='Dropdown Answer Key'!$B$25,'Service Line Inventory'!Q972='Dropdown Answer Key'!$M$25,O972='Dropdown Answer Key'!$G$27,'Service Line Inventory'!P972='Dropdown Answer Key'!$J$27,S972="Non Lead")),"Tier 4",IF((AND('Service Line Inventory'!M972='Dropdown Answer Key'!$B$25,'Service Line Inventory'!Q972='Dropdown Answer Key'!$M$25,O972='Dropdown Answer Key'!$G$27,S972="Non Lead")),"Tier 4",IF((AND('Service Line Inventory'!M972='Dropdown Answer Key'!$B$25,'Service Line Inventory'!Q972='Dropdown Answer Key'!$M$25,'Service Line Inventory'!P972='Dropdown Answer Key'!$J$27,S972="Non Lead")),"Tier 4","Tier 5"))))))))</f>
        <v>BLANK</v>
      </c>
      <c r="U972" s="115" t="str">
        <f t="shared" si="61"/>
        <v>NO</v>
      </c>
      <c r="V972" s="114" t="str">
        <f t="shared" si="62"/>
        <v>NO</v>
      </c>
      <c r="W972" s="114" t="str">
        <f t="shared" si="63"/>
        <v>NO</v>
      </c>
      <c r="X972" s="108"/>
      <c r="Y972" s="97"/>
      <c r="Z972" s="77"/>
    </row>
    <row r="973" spans="1:26" x14ac:dyDescent="0.3">
      <c r="A973" s="47">
        <v>12350</v>
      </c>
      <c r="B973" s="73" t="s">
        <v>76</v>
      </c>
      <c r="C973" s="124" t="s">
        <v>1231</v>
      </c>
      <c r="D973" s="73" t="s">
        <v>73</v>
      </c>
      <c r="E973" s="73" t="s">
        <v>81</v>
      </c>
      <c r="F973" s="73" t="s">
        <v>81</v>
      </c>
      <c r="G973" s="90" t="s">
        <v>987</v>
      </c>
      <c r="H973" s="94" t="s">
        <v>73</v>
      </c>
      <c r="I973" s="82" t="s">
        <v>72</v>
      </c>
      <c r="J973" s="74" t="s">
        <v>989</v>
      </c>
      <c r="K973" s="74" t="s">
        <v>989</v>
      </c>
      <c r="L973" s="93" t="str">
        <f t="shared" si="60"/>
        <v>Non Lead</v>
      </c>
      <c r="M973" s="109"/>
      <c r="N973" s="73"/>
      <c r="O973" s="73"/>
      <c r="P973" s="73"/>
      <c r="Q973" s="72"/>
      <c r="R973" s="73"/>
      <c r="S973" s="98" t="str">
        <f>IF(OR(B973="",$C$3="",$G$3=""),"ERROR",IF(AND(B973='Dropdown Answer Key'!$B$12,OR(E973="Lead",E973="U, May have L",E973="COM",E973="")),"Lead",IF(AND(B973='Dropdown Answer Key'!$B$12,OR(AND(E973="GALV",H973="Y"),AND(E973="GALV",H973="UN"),AND(E973="GALV",H973=""))),"GRR",IF(AND(B973='Dropdown Answer Key'!$B$12,E973="Unknown"),"Unknown SL",IF(AND(B973='Dropdown Answer Key'!$B$13,OR(F973="Lead",F973="U, May have L",F973="COM",F973="")),"Lead",IF(AND(B973='Dropdown Answer Key'!$B$13,OR(AND(F973="GALV",H973="Y"),AND(F973="GALV",H973="UN"),AND(F973="GALV",H973=""))),"GRR",IF(AND(B973='Dropdown Answer Key'!$B$13,F973="Unknown"),"Unknown SL",IF(AND(B973='Dropdown Answer Key'!$B$14,OR(E973="Lead",E973="U, May have L",E973="COM",E973="")),"Lead",IF(AND(B973='Dropdown Answer Key'!$B$14,OR(F973="Lead",F973="U, May have L",F973="COM",F973="")),"Lead",IF(AND(B973='Dropdown Answer Key'!$B$14,OR(AND(E973="GALV",H973="Y"),AND(E973="GALV",H973="UN"),AND(E973="GALV",H973=""),AND(F973="GALV",H973="Y"),AND(F973="GALV",H973="UN"),AND(F973="GALV",H973=""),AND(F973="GALV",I973="Y"),AND(F973="GALV",I973="UN"),AND(F973="GALV",I973=""))),"GRR",IF(AND(B973='Dropdown Answer Key'!$B$14,OR(E973="Unknown",F973="Unknown")),"Unknown SL","Non Lead")))))))))))</f>
        <v>Non Lead</v>
      </c>
      <c r="T973" s="75" t="str">
        <f>IF(OR(M973="",Q973="",S973="ERROR"),"BLANK",IF((AND(M973='Dropdown Answer Key'!$B$25,OR('Service Line Inventory'!S973="Lead",S973="Unknown SL"))),"Tier 1",IF(AND('Service Line Inventory'!M973='Dropdown Answer Key'!$B$26,OR('Service Line Inventory'!S973="Lead",S973="Unknown SL")),"Tier 2",IF(AND('Service Line Inventory'!M973='Dropdown Answer Key'!$B$27,OR('Service Line Inventory'!S973="Lead",S973="Unknown SL")),"Tier 2",IF('Service Line Inventory'!S973="GRR","Tier 3",IF((AND('Service Line Inventory'!M973='Dropdown Answer Key'!$B$25,'Service Line Inventory'!Q973='Dropdown Answer Key'!$M$25,O973='Dropdown Answer Key'!$G$27,'Service Line Inventory'!P973='Dropdown Answer Key'!$J$27,S973="Non Lead")),"Tier 4",IF((AND('Service Line Inventory'!M973='Dropdown Answer Key'!$B$25,'Service Line Inventory'!Q973='Dropdown Answer Key'!$M$25,O973='Dropdown Answer Key'!$G$27,S973="Non Lead")),"Tier 4",IF((AND('Service Line Inventory'!M973='Dropdown Answer Key'!$B$25,'Service Line Inventory'!Q973='Dropdown Answer Key'!$M$25,'Service Line Inventory'!P973='Dropdown Answer Key'!$J$27,S973="Non Lead")),"Tier 4","Tier 5"))))))))</f>
        <v>BLANK</v>
      </c>
      <c r="U973" s="101" t="str">
        <f t="shared" si="61"/>
        <v>NO</v>
      </c>
      <c r="V973" s="75" t="str">
        <f t="shared" si="62"/>
        <v>NO</v>
      </c>
      <c r="W973" s="75" t="str">
        <f t="shared" si="63"/>
        <v>NO</v>
      </c>
      <c r="X973" s="107"/>
      <c r="Y973" s="76"/>
      <c r="Z973" s="77"/>
    </row>
    <row r="974" spans="1:26" x14ac:dyDescent="0.3">
      <c r="A974" s="47">
        <v>12400</v>
      </c>
      <c r="B974" s="73" t="s">
        <v>76</v>
      </c>
      <c r="C974" s="124" t="s">
        <v>1232</v>
      </c>
      <c r="D974" s="73" t="s">
        <v>73</v>
      </c>
      <c r="E974" s="73" t="s">
        <v>81</v>
      </c>
      <c r="F974" s="73" t="s">
        <v>81</v>
      </c>
      <c r="G974" s="90" t="s">
        <v>987</v>
      </c>
      <c r="H974" s="94" t="s">
        <v>73</v>
      </c>
      <c r="I974" s="82" t="s">
        <v>72</v>
      </c>
      <c r="J974" s="74" t="s">
        <v>989</v>
      </c>
      <c r="K974" s="74" t="s">
        <v>989</v>
      </c>
      <c r="L974" s="94" t="str">
        <f t="shared" si="60"/>
        <v>Non Lead</v>
      </c>
      <c r="M974" s="110"/>
      <c r="N974" s="82"/>
      <c r="O974" s="82"/>
      <c r="P974" s="82"/>
      <c r="Q974" s="81"/>
      <c r="R974" s="82"/>
      <c r="S974" s="113" t="str">
        <f>IF(OR(B974="",$C$3="",$G$3=""),"ERROR",IF(AND(B974='Dropdown Answer Key'!$B$12,OR(E974="Lead",E974="U, May have L",E974="COM",E974="")),"Lead",IF(AND(B974='Dropdown Answer Key'!$B$12,OR(AND(E974="GALV",H974="Y"),AND(E974="GALV",H974="UN"),AND(E974="GALV",H974=""))),"GRR",IF(AND(B974='Dropdown Answer Key'!$B$12,E974="Unknown"),"Unknown SL",IF(AND(B974='Dropdown Answer Key'!$B$13,OR(F974="Lead",F974="U, May have L",F974="COM",F974="")),"Lead",IF(AND(B974='Dropdown Answer Key'!$B$13,OR(AND(F974="GALV",H974="Y"),AND(F974="GALV",H974="UN"),AND(F974="GALV",H974=""))),"GRR",IF(AND(B974='Dropdown Answer Key'!$B$13,F974="Unknown"),"Unknown SL",IF(AND(B974='Dropdown Answer Key'!$B$14,OR(E974="Lead",E974="U, May have L",E974="COM",E974="")),"Lead",IF(AND(B974='Dropdown Answer Key'!$B$14,OR(F974="Lead",F974="U, May have L",F974="COM",F974="")),"Lead",IF(AND(B974='Dropdown Answer Key'!$B$14,OR(AND(E974="GALV",H974="Y"),AND(E974="GALV",H974="UN"),AND(E974="GALV",H974=""),AND(F974="GALV",H974="Y"),AND(F974="GALV",H974="UN"),AND(F974="GALV",H974=""),AND(F974="GALV",I974="Y"),AND(F974="GALV",I974="UN"),AND(F974="GALV",I974=""))),"GRR",IF(AND(B974='Dropdown Answer Key'!$B$14,OR(E974="Unknown",F974="Unknown")),"Unknown SL","Non Lead")))))))))))</f>
        <v>Non Lead</v>
      </c>
      <c r="T974" s="114" t="str">
        <f>IF(OR(M974="",Q974="",S974="ERROR"),"BLANK",IF((AND(M974='Dropdown Answer Key'!$B$25,OR('Service Line Inventory'!S974="Lead",S974="Unknown SL"))),"Tier 1",IF(AND('Service Line Inventory'!M974='Dropdown Answer Key'!$B$26,OR('Service Line Inventory'!S974="Lead",S974="Unknown SL")),"Tier 2",IF(AND('Service Line Inventory'!M974='Dropdown Answer Key'!$B$27,OR('Service Line Inventory'!S974="Lead",S974="Unknown SL")),"Tier 2",IF('Service Line Inventory'!S974="GRR","Tier 3",IF((AND('Service Line Inventory'!M974='Dropdown Answer Key'!$B$25,'Service Line Inventory'!Q974='Dropdown Answer Key'!$M$25,O974='Dropdown Answer Key'!$G$27,'Service Line Inventory'!P974='Dropdown Answer Key'!$J$27,S974="Non Lead")),"Tier 4",IF((AND('Service Line Inventory'!M974='Dropdown Answer Key'!$B$25,'Service Line Inventory'!Q974='Dropdown Answer Key'!$M$25,O974='Dropdown Answer Key'!$G$27,S974="Non Lead")),"Tier 4",IF((AND('Service Line Inventory'!M974='Dropdown Answer Key'!$B$25,'Service Line Inventory'!Q974='Dropdown Answer Key'!$M$25,'Service Line Inventory'!P974='Dropdown Answer Key'!$J$27,S974="Non Lead")),"Tier 4","Tier 5"))))))))</f>
        <v>BLANK</v>
      </c>
      <c r="U974" s="115" t="str">
        <f t="shared" si="61"/>
        <v>NO</v>
      </c>
      <c r="V974" s="114" t="str">
        <f t="shared" si="62"/>
        <v>NO</v>
      </c>
      <c r="W974" s="114" t="str">
        <f t="shared" si="63"/>
        <v>NO</v>
      </c>
      <c r="X974" s="108"/>
      <c r="Y974" s="97"/>
      <c r="Z974" s="77"/>
    </row>
    <row r="975" spans="1:26" x14ac:dyDescent="0.3">
      <c r="A975" s="47">
        <v>12500</v>
      </c>
      <c r="B975" s="73" t="s">
        <v>76</v>
      </c>
      <c r="C975" s="124" t="s">
        <v>1233</v>
      </c>
      <c r="D975" s="73" t="s">
        <v>73</v>
      </c>
      <c r="E975" s="73" t="s">
        <v>81</v>
      </c>
      <c r="F975" s="73" t="s">
        <v>81</v>
      </c>
      <c r="G975" s="90" t="s">
        <v>987</v>
      </c>
      <c r="H975" s="94" t="s">
        <v>73</v>
      </c>
      <c r="I975" s="82" t="s">
        <v>72</v>
      </c>
      <c r="J975" s="74" t="s">
        <v>989</v>
      </c>
      <c r="K975" s="74" t="s">
        <v>989</v>
      </c>
      <c r="L975" s="93" t="str">
        <f t="shared" si="60"/>
        <v>Non Lead</v>
      </c>
      <c r="M975" s="109"/>
      <c r="N975" s="73"/>
      <c r="O975" s="73"/>
      <c r="P975" s="73"/>
      <c r="Q975" s="72"/>
      <c r="R975" s="73"/>
      <c r="S975" s="98" t="str">
        <f>IF(OR(B975="",$C$3="",$G$3=""),"ERROR",IF(AND(B975='Dropdown Answer Key'!$B$12,OR(E975="Lead",E975="U, May have L",E975="COM",E975="")),"Lead",IF(AND(B975='Dropdown Answer Key'!$B$12,OR(AND(E975="GALV",H975="Y"),AND(E975="GALV",H975="UN"),AND(E975="GALV",H975=""))),"GRR",IF(AND(B975='Dropdown Answer Key'!$B$12,E975="Unknown"),"Unknown SL",IF(AND(B975='Dropdown Answer Key'!$B$13,OR(F975="Lead",F975="U, May have L",F975="COM",F975="")),"Lead",IF(AND(B975='Dropdown Answer Key'!$B$13,OR(AND(F975="GALV",H975="Y"),AND(F975="GALV",H975="UN"),AND(F975="GALV",H975=""))),"GRR",IF(AND(B975='Dropdown Answer Key'!$B$13,F975="Unknown"),"Unknown SL",IF(AND(B975='Dropdown Answer Key'!$B$14,OR(E975="Lead",E975="U, May have L",E975="COM",E975="")),"Lead",IF(AND(B975='Dropdown Answer Key'!$B$14,OR(F975="Lead",F975="U, May have L",F975="COM",F975="")),"Lead",IF(AND(B975='Dropdown Answer Key'!$B$14,OR(AND(E975="GALV",H975="Y"),AND(E975="GALV",H975="UN"),AND(E975="GALV",H975=""),AND(F975="GALV",H975="Y"),AND(F975="GALV",H975="UN"),AND(F975="GALV",H975=""),AND(F975="GALV",I975="Y"),AND(F975="GALV",I975="UN"),AND(F975="GALV",I975=""))),"GRR",IF(AND(B975='Dropdown Answer Key'!$B$14,OR(E975="Unknown",F975="Unknown")),"Unknown SL","Non Lead")))))))))))</f>
        <v>Non Lead</v>
      </c>
      <c r="T975" s="75" t="str">
        <f>IF(OR(M975="",Q975="",S975="ERROR"),"BLANK",IF((AND(M975='Dropdown Answer Key'!$B$25,OR('Service Line Inventory'!S975="Lead",S975="Unknown SL"))),"Tier 1",IF(AND('Service Line Inventory'!M975='Dropdown Answer Key'!$B$26,OR('Service Line Inventory'!S975="Lead",S975="Unknown SL")),"Tier 2",IF(AND('Service Line Inventory'!M975='Dropdown Answer Key'!$B$27,OR('Service Line Inventory'!S975="Lead",S975="Unknown SL")),"Tier 2",IF('Service Line Inventory'!S975="GRR","Tier 3",IF((AND('Service Line Inventory'!M975='Dropdown Answer Key'!$B$25,'Service Line Inventory'!Q975='Dropdown Answer Key'!$M$25,O975='Dropdown Answer Key'!$G$27,'Service Line Inventory'!P975='Dropdown Answer Key'!$J$27,S975="Non Lead")),"Tier 4",IF((AND('Service Line Inventory'!M975='Dropdown Answer Key'!$B$25,'Service Line Inventory'!Q975='Dropdown Answer Key'!$M$25,O975='Dropdown Answer Key'!$G$27,S975="Non Lead")),"Tier 4",IF((AND('Service Line Inventory'!M975='Dropdown Answer Key'!$B$25,'Service Line Inventory'!Q975='Dropdown Answer Key'!$M$25,'Service Line Inventory'!P975='Dropdown Answer Key'!$J$27,S975="Non Lead")),"Tier 4","Tier 5"))))))))</f>
        <v>BLANK</v>
      </c>
      <c r="U975" s="101" t="str">
        <f t="shared" si="61"/>
        <v>NO</v>
      </c>
      <c r="V975" s="75" t="str">
        <f t="shared" si="62"/>
        <v>NO</v>
      </c>
      <c r="W975" s="75" t="str">
        <f t="shared" si="63"/>
        <v>NO</v>
      </c>
      <c r="X975" s="107"/>
      <c r="Y975" s="76"/>
      <c r="Z975" s="77"/>
    </row>
    <row r="976" spans="1:26" x14ac:dyDescent="0.3">
      <c r="A976" s="47">
        <v>12600</v>
      </c>
      <c r="B976" s="73" t="s">
        <v>76</v>
      </c>
      <c r="C976" s="124" t="s">
        <v>1234</v>
      </c>
      <c r="D976" s="73" t="s">
        <v>73</v>
      </c>
      <c r="E976" s="73" t="s">
        <v>81</v>
      </c>
      <c r="F976" s="73" t="s">
        <v>81</v>
      </c>
      <c r="G976" s="90" t="s">
        <v>987</v>
      </c>
      <c r="H976" s="94" t="s">
        <v>73</v>
      </c>
      <c r="I976" s="82" t="s">
        <v>72</v>
      </c>
      <c r="J976" s="74" t="s">
        <v>989</v>
      </c>
      <c r="K976" s="74" t="s">
        <v>989</v>
      </c>
      <c r="L976" s="94" t="str">
        <f t="shared" si="60"/>
        <v>Non Lead</v>
      </c>
      <c r="M976" s="110"/>
      <c r="N976" s="82"/>
      <c r="O976" s="82"/>
      <c r="P976" s="82"/>
      <c r="Q976" s="81"/>
      <c r="R976" s="82"/>
      <c r="S976" s="113" t="str">
        <f>IF(OR(B976="",$C$3="",$G$3=""),"ERROR",IF(AND(B976='Dropdown Answer Key'!$B$12,OR(E976="Lead",E976="U, May have L",E976="COM",E976="")),"Lead",IF(AND(B976='Dropdown Answer Key'!$B$12,OR(AND(E976="GALV",H976="Y"),AND(E976="GALV",H976="UN"),AND(E976="GALV",H976=""))),"GRR",IF(AND(B976='Dropdown Answer Key'!$B$12,E976="Unknown"),"Unknown SL",IF(AND(B976='Dropdown Answer Key'!$B$13,OR(F976="Lead",F976="U, May have L",F976="COM",F976="")),"Lead",IF(AND(B976='Dropdown Answer Key'!$B$13,OR(AND(F976="GALV",H976="Y"),AND(F976="GALV",H976="UN"),AND(F976="GALV",H976=""))),"GRR",IF(AND(B976='Dropdown Answer Key'!$B$13,F976="Unknown"),"Unknown SL",IF(AND(B976='Dropdown Answer Key'!$B$14,OR(E976="Lead",E976="U, May have L",E976="COM",E976="")),"Lead",IF(AND(B976='Dropdown Answer Key'!$B$14,OR(F976="Lead",F976="U, May have L",F976="COM",F976="")),"Lead",IF(AND(B976='Dropdown Answer Key'!$B$14,OR(AND(E976="GALV",H976="Y"),AND(E976="GALV",H976="UN"),AND(E976="GALV",H976=""),AND(F976="GALV",H976="Y"),AND(F976="GALV",H976="UN"),AND(F976="GALV",H976=""),AND(F976="GALV",I976="Y"),AND(F976="GALV",I976="UN"),AND(F976="GALV",I976=""))),"GRR",IF(AND(B976='Dropdown Answer Key'!$B$14,OR(E976="Unknown",F976="Unknown")),"Unknown SL","Non Lead")))))))))))</f>
        <v>Non Lead</v>
      </c>
      <c r="T976" s="114" t="str">
        <f>IF(OR(M976="",Q976="",S976="ERROR"),"BLANK",IF((AND(M976='Dropdown Answer Key'!$B$25,OR('Service Line Inventory'!S976="Lead",S976="Unknown SL"))),"Tier 1",IF(AND('Service Line Inventory'!M976='Dropdown Answer Key'!$B$26,OR('Service Line Inventory'!S976="Lead",S976="Unknown SL")),"Tier 2",IF(AND('Service Line Inventory'!M976='Dropdown Answer Key'!$B$27,OR('Service Line Inventory'!S976="Lead",S976="Unknown SL")),"Tier 2",IF('Service Line Inventory'!S976="GRR","Tier 3",IF((AND('Service Line Inventory'!M976='Dropdown Answer Key'!$B$25,'Service Line Inventory'!Q976='Dropdown Answer Key'!$M$25,O976='Dropdown Answer Key'!$G$27,'Service Line Inventory'!P976='Dropdown Answer Key'!$J$27,S976="Non Lead")),"Tier 4",IF((AND('Service Line Inventory'!M976='Dropdown Answer Key'!$B$25,'Service Line Inventory'!Q976='Dropdown Answer Key'!$M$25,O976='Dropdown Answer Key'!$G$27,S976="Non Lead")),"Tier 4",IF((AND('Service Line Inventory'!M976='Dropdown Answer Key'!$B$25,'Service Line Inventory'!Q976='Dropdown Answer Key'!$M$25,'Service Line Inventory'!P976='Dropdown Answer Key'!$J$27,S976="Non Lead")),"Tier 4","Tier 5"))))))))</f>
        <v>BLANK</v>
      </c>
      <c r="U976" s="115" t="str">
        <f t="shared" si="61"/>
        <v>NO</v>
      </c>
      <c r="V976" s="114" t="str">
        <f t="shared" si="62"/>
        <v>NO</v>
      </c>
      <c r="W976" s="114" t="str">
        <f t="shared" si="63"/>
        <v>NO</v>
      </c>
      <c r="X976" s="108"/>
      <c r="Y976" s="97"/>
      <c r="Z976" s="77"/>
    </row>
    <row r="977" spans="1:26" x14ac:dyDescent="0.3">
      <c r="A977" s="47">
        <v>12700</v>
      </c>
      <c r="B977" s="73" t="s">
        <v>76</v>
      </c>
      <c r="C977" s="124" t="s">
        <v>1235</v>
      </c>
      <c r="D977" s="73" t="s">
        <v>73</v>
      </c>
      <c r="E977" s="73" t="s">
        <v>81</v>
      </c>
      <c r="F977" s="73" t="s">
        <v>81</v>
      </c>
      <c r="G977" s="89" t="s">
        <v>986</v>
      </c>
      <c r="H977" s="94" t="s">
        <v>73</v>
      </c>
      <c r="I977" s="82" t="s">
        <v>72</v>
      </c>
      <c r="J977" s="74" t="s">
        <v>989</v>
      </c>
      <c r="K977" s="74" t="s">
        <v>989</v>
      </c>
      <c r="L977" s="93" t="str">
        <f t="shared" si="60"/>
        <v>Non Lead</v>
      </c>
      <c r="M977" s="109"/>
      <c r="N977" s="73"/>
      <c r="O977" s="73"/>
      <c r="P977" s="73"/>
      <c r="Q977" s="72"/>
      <c r="R977" s="73"/>
      <c r="S977" s="98" t="str">
        <f>IF(OR(B977="",$C$3="",$G$3=""),"ERROR",IF(AND(B977='Dropdown Answer Key'!$B$12,OR(E977="Lead",E977="U, May have L",E977="COM",E977="")),"Lead",IF(AND(B977='Dropdown Answer Key'!$B$12,OR(AND(E977="GALV",H977="Y"),AND(E977="GALV",H977="UN"),AND(E977="GALV",H977=""))),"GRR",IF(AND(B977='Dropdown Answer Key'!$B$12,E977="Unknown"),"Unknown SL",IF(AND(B977='Dropdown Answer Key'!$B$13,OR(F977="Lead",F977="U, May have L",F977="COM",F977="")),"Lead",IF(AND(B977='Dropdown Answer Key'!$B$13,OR(AND(F977="GALV",H977="Y"),AND(F977="GALV",H977="UN"),AND(F977="GALV",H977=""))),"GRR",IF(AND(B977='Dropdown Answer Key'!$B$13,F977="Unknown"),"Unknown SL",IF(AND(B977='Dropdown Answer Key'!$B$14,OR(E977="Lead",E977="U, May have L",E977="COM",E977="")),"Lead",IF(AND(B977='Dropdown Answer Key'!$B$14,OR(F977="Lead",F977="U, May have L",F977="COM",F977="")),"Lead",IF(AND(B977='Dropdown Answer Key'!$B$14,OR(AND(E977="GALV",H977="Y"),AND(E977="GALV",H977="UN"),AND(E977="GALV",H977=""),AND(F977="GALV",H977="Y"),AND(F977="GALV",H977="UN"),AND(F977="GALV",H977=""),AND(F977="GALV",I977="Y"),AND(F977="GALV",I977="UN"),AND(F977="GALV",I977=""))),"GRR",IF(AND(B977='Dropdown Answer Key'!$B$14,OR(E977="Unknown",F977="Unknown")),"Unknown SL","Non Lead")))))))))))</f>
        <v>Non Lead</v>
      </c>
      <c r="T977" s="75" t="str">
        <f>IF(OR(M977="",Q977="",S977="ERROR"),"BLANK",IF((AND(M977='Dropdown Answer Key'!$B$25,OR('Service Line Inventory'!S977="Lead",S977="Unknown SL"))),"Tier 1",IF(AND('Service Line Inventory'!M977='Dropdown Answer Key'!$B$26,OR('Service Line Inventory'!S977="Lead",S977="Unknown SL")),"Tier 2",IF(AND('Service Line Inventory'!M977='Dropdown Answer Key'!$B$27,OR('Service Line Inventory'!S977="Lead",S977="Unknown SL")),"Tier 2",IF('Service Line Inventory'!S977="GRR","Tier 3",IF((AND('Service Line Inventory'!M977='Dropdown Answer Key'!$B$25,'Service Line Inventory'!Q977='Dropdown Answer Key'!$M$25,O977='Dropdown Answer Key'!$G$27,'Service Line Inventory'!P977='Dropdown Answer Key'!$J$27,S977="Non Lead")),"Tier 4",IF((AND('Service Line Inventory'!M977='Dropdown Answer Key'!$B$25,'Service Line Inventory'!Q977='Dropdown Answer Key'!$M$25,O977='Dropdown Answer Key'!$G$27,S977="Non Lead")),"Tier 4",IF((AND('Service Line Inventory'!M977='Dropdown Answer Key'!$B$25,'Service Line Inventory'!Q977='Dropdown Answer Key'!$M$25,'Service Line Inventory'!P977='Dropdown Answer Key'!$J$27,S977="Non Lead")),"Tier 4","Tier 5"))))))))</f>
        <v>BLANK</v>
      </c>
      <c r="U977" s="101" t="str">
        <f t="shared" si="61"/>
        <v>NO</v>
      </c>
      <c r="V977" s="75" t="str">
        <f t="shared" si="62"/>
        <v>NO</v>
      </c>
      <c r="W977" s="75" t="str">
        <f t="shared" si="63"/>
        <v>NO</v>
      </c>
      <c r="X977" s="107"/>
      <c r="Y977" s="76"/>
      <c r="Z977" s="77"/>
    </row>
    <row r="978" spans="1:26" x14ac:dyDescent="0.3">
      <c r="A978" s="47">
        <v>12800</v>
      </c>
      <c r="B978" s="73" t="s">
        <v>76</v>
      </c>
      <c r="C978" s="124" t="s">
        <v>1236</v>
      </c>
      <c r="D978" s="73" t="s">
        <v>73</v>
      </c>
      <c r="E978" s="73" t="s">
        <v>81</v>
      </c>
      <c r="F978" s="73" t="s">
        <v>81</v>
      </c>
      <c r="G978" s="89" t="s">
        <v>988</v>
      </c>
      <c r="H978" s="94" t="s">
        <v>73</v>
      </c>
      <c r="I978" s="82" t="s">
        <v>72</v>
      </c>
      <c r="J978" s="74" t="s">
        <v>989</v>
      </c>
      <c r="K978" s="74" t="s">
        <v>989</v>
      </c>
      <c r="L978" s="94" t="str">
        <f t="shared" si="60"/>
        <v>Non Lead</v>
      </c>
      <c r="M978" s="110"/>
      <c r="N978" s="82"/>
      <c r="O978" s="82"/>
      <c r="P978" s="82"/>
      <c r="Q978" s="81"/>
      <c r="R978" s="82"/>
      <c r="S978" s="113" t="str">
        <f>IF(OR(B978="",$C$3="",$G$3=""),"ERROR",IF(AND(B978='Dropdown Answer Key'!$B$12,OR(E978="Lead",E978="U, May have L",E978="COM",E978="")),"Lead",IF(AND(B978='Dropdown Answer Key'!$B$12,OR(AND(E978="GALV",H978="Y"),AND(E978="GALV",H978="UN"),AND(E978="GALV",H978=""))),"GRR",IF(AND(B978='Dropdown Answer Key'!$B$12,E978="Unknown"),"Unknown SL",IF(AND(B978='Dropdown Answer Key'!$B$13,OR(F978="Lead",F978="U, May have L",F978="COM",F978="")),"Lead",IF(AND(B978='Dropdown Answer Key'!$B$13,OR(AND(F978="GALV",H978="Y"),AND(F978="GALV",H978="UN"),AND(F978="GALV",H978=""))),"GRR",IF(AND(B978='Dropdown Answer Key'!$B$13,F978="Unknown"),"Unknown SL",IF(AND(B978='Dropdown Answer Key'!$B$14,OR(E978="Lead",E978="U, May have L",E978="COM",E978="")),"Lead",IF(AND(B978='Dropdown Answer Key'!$B$14,OR(F978="Lead",F978="U, May have L",F978="COM",F978="")),"Lead",IF(AND(B978='Dropdown Answer Key'!$B$14,OR(AND(E978="GALV",H978="Y"),AND(E978="GALV",H978="UN"),AND(E978="GALV",H978=""),AND(F978="GALV",H978="Y"),AND(F978="GALV",H978="UN"),AND(F978="GALV",H978=""),AND(F978="GALV",I978="Y"),AND(F978="GALV",I978="UN"),AND(F978="GALV",I978=""))),"GRR",IF(AND(B978='Dropdown Answer Key'!$B$14,OR(E978="Unknown",F978="Unknown")),"Unknown SL","Non Lead")))))))))))</f>
        <v>Non Lead</v>
      </c>
      <c r="T978" s="114" t="str">
        <f>IF(OR(M978="",Q978="",S978="ERROR"),"BLANK",IF((AND(M978='Dropdown Answer Key'!$B$25,OR('Service Line Inventory'!S978="Lead",S978="Unknown SL"))),"Tier 1",IF(AND('Service Line Inventory'!M978='Dropdown Answer Key'!$B$26,OR('Service Line Inventory'!S978="Lead",S978="Unknown SL")),"Tier 2",IF(AND('Service Line Inventory'!M978='Dropdown Answer Key'!$B$27,OR('Service Line Inventory'!S978="Lead",S978="Unknown SL")),"Tier 2",IF('Service Line Inventory'!S978="GRR","Tier 3",IF((AND('Service Line Inventory'!M978='Dropdown Answer Key'!$B$25,'Service Line Inventory'!Q978='Dropdown Answer Key'!$M$25,O978='Dropdown Answer Key'!$G$27,'Service Line Inventory'!P978='Dropdown Answer Key'!$J$27,S978="Non Lead")),"Tier 4",IF((AND('Service Line Inventory'!M978='Dropdown Answer Key'!$B$25,'Service Line Inventory'!Q978='Dropdown Answer Key'!$M$25,O978='Dropdown Answer Key'!$G$27,S978="Non Lead")),"Tier 4",IF((AND('Service Line Inventory'!M978='Dropdown Answer Key'!$B$25,'Service Line Inventory'!Q978='Dropdown Answer Key'!$M$25,'Service Line Inventory'!P978='Dropdown Answer Key'!$J$27,S978="Non Lead")),"Tier 4","Tier 5"))))))))</f>
        <v>BLANK</v>
      </c>
      <c r="U978" s="115" t="str">
        <f t="shared" si="61"/>
        <v>NO</v>
      </c>
      <c r="V978" s="114" t="str">
        <f t="shared" si="62"/>
        <v>NO</v>
      </c>
      <c r="W978" s="114" t="str">
        <f t="shared" si="63"/>
        <v>NO</v>
      </c>
      <c r="X978" s="108"/>
      <c r="Y978" s="97"/>
      <c r="Z978" s="77"/>
    </row>
    <row r="979" spans="1:26" x14ac:dyDescent="0.3">
      <c r="A979" s="47">
        <v>12900</v>
      </c>
      <c r="B979" s="73" t="s">
        <v>76</v>
      </c>
      <c r="C979" s="124" t="s">
        <v>1237</v>
      </c>
      <c r="D979" s="73" t="s">
        <v>73</v>
      </c>
      <c r="E979" s="73" t="s">
        <v>81</v>
      </c>
      <c r="F979" s="73" t="s">
        <v>81</v>
      </c>
      <c r="G979" s="89" t="s">
        <v>988</v>
      </c>
      <c r="H979" s="94" t="s">
        <v>73</v>
      </c>
      <c r="I979" s="82" t="s">
        <v>72</v>
      </c>
      <c r="J979" s="74" t="s">
        <v>989</v>
      </c>
      <c r="K979" s="74" t="s">
        <v>989</v>
      </c>
      <c r="L979" s="93" t="str">
        <f t="shared" si="60"/>
        <v>Non Lead</v>
      </c>
      <c r="M979" s="109"/>
      <c r="N979" s="73"/>
      <c r="O979" s="73"/>
      <c r="P979" s="73"/>
      <c r="Q979" s="72"/>
      <c r="R979" s="73"/>
      <c r="S979" s="98" t="str">
        <f>IF(OR(B979="",$C$3="",$G$3=""),"ERROR",IF(AND(B979='Dropdown Answer Key'!$B$12,OR(E979="Lead",E979="U, May have L",E979="COM",E979="")),"Lead",IF(AND(B979='Dropdown Answer Key'!$B$12,OR(AND(E979="GALV",H979="Y"),AND(E979="GALV",H979="UN"),AND(E979="GALV",H979=""))),"GRR",IF(AND(B979='Dropdown Answer Key'!$B$12,E979="Unknown"),"Unknown SL",IF(AND(B979='Dropdown Answer Key'!$B$13,OR(F979="Lead",F979="U, May have L",F979="COM",F979="")),"Lead",IF(AND(B979='Dropdown Answer Key'!$B$13,OR(AND(F979="GALV",H979="Y"),AND(F979="GALV",H979="UN"),AND(F979="GALV",H979=""))),"GRR",IF(AND(B979='Dropdown Answer Key'!$B$13,F979="Unknown"),"Unknown SL",IF(AND(B979='Dropdown Answer Key'!$B$14,OR(E979="Lead",E979="U, May have L",E979="COM",E979="")),"Lead",IF(AND(B979='Dropdown Answer Key'!$B$14,OR(F979="Lead",F979="U, May have L",F979="COM",F979="")),"Lead",IF(AND(B979='Dropdown Answer Key'!$B$14,OR(AND(E979="GALV",H979="Y"),AND(E979="GALV",H979="UN"),AND(E979="GALV",H979=""),AND(F979="GALV",H979="Y"),AND(F979="GALV",H979="UN"),AND(F979="GALV",H979=""),AND(F979="GALV",I979="Y"),AND(F979="GALV",I979="UN"),AND(F979="GALV",I979=""))),"GRR",IF(AND(B979='Dropdown Answer Key'!$B$14,OR(E979="Unknown",F979="Unknown")),"Unknown SL","Non Lead")))))))))))</f>
        <v>Non Lead</v>
      </c>
      <c r="T979" s="75" t="str">
        <f>IF(OR(M979="",Q979="",S979="ERROR"),"BLANK",IF((AND(M979='Dropdown Answer Key'!$B$25,OR('Service Line Inventory'!S979="Lead",S979="Unknown SL"))),"Tier 1",IF(AND('Service Line Inventory'!M979='Dropdown Answer Key'!$B$26,OR('Service Line Inventory'!S979="Lead",S979="Unknown SL")),"Tier 2",IF(AND('Service Line Inventory'!M979='Dropdown Answer Key'!$B$27,OR('Service Line Inventory'!S979="Lead",S979="Unknown SL")),"Tier 2",IF('Service Line Inventory'!S979="GRR","Tier 3",IF((AND('Service Line Inventory'!M979='Dropdown Answer Key'!$B$25,'Service Line Inventory'!Q979='Dropdown Answer Key'!$M$25,O979='Dropdown Answer Key'!$G$27,'Service Line Inventory'!P979='Dropdown Answer Key'!$J$27,S979="Non Lead")),"Tier 4",IF((AND('Service Line Inventory'!M979='Dropdown Answer Key'!$B$25,'Service Line Inventory'!Q979='Dropdown Answer Key'!$M$25,O979='Dropdown Answer Key'!$G$27,S979="Non Lead")),"Tier 4",IF((AND('Service Line Inventory'!M979='Dropdown Answer Key'!$B$25,'Service Line Inventory'!Q979='Dropdown Answer Key'!$M$25,'Service Line Inventory'!P979='Dropdown Answer Key'!$J$27,S979="Non Lead")),"Tier 4","Tier 5"))))))))</f>
        <v>BLANK</v>
      </c>
      <c r="U979" s="101" t="str">
        <f t="shared" si="61"/>
        <v>NO</v>
      </c>
      <c r="V979" s="75" t="str">
        <f t="shared" si="62"/>
        <v>NO</v>
      </c>
      <c r="W979" s="75" t="str">
        <f t="shared" si="63"/>
        <v>NO</v>
      </c>
      <c r="X979" s="107"/>
      <c r="Y979" s="76"/>
      <c r="Z979" s="77"/>
    </row>
    <row r="980" spans="1:26" x14ac:dyDescent="0.3">
      <c r="A980" s="47">
        <v>13000</v>
      </c>
      <c r="B980" s="73" t="s">
        <v>76</v>
      </c>
      <c r="C980" s="124" t="s">
        <v>1238</v>
      </c>
      <c r="D980" s="73" t="s">
        <v>73</v>
      </c>
      <c r="E980" s="73" t="s">
        <v>81</v>
      </c>
      <c r="F980" s="73" t="s">
        <v>81</v>
      </c>
      <c r="G980" s="89" t="s">
        <v>988</v>
      </c>
      <c r="H980" s="94" t="s">
        <v>73</v>
      </c>
      <c r="I980" s="82" t="s">
        <v>72</v>
      </c>
      <c r="J980" s="74" t="s">
        <v>989</v>
      </c>
      <c r="K980" s="74" t="s">
        <v>989</v>
      </c>
      <c r="L980" s="94" t="str">
        <f t="shared" si="60"/>
        <v>Non Lead</v>
      </c>
      <c r="M980" s="110"/>
      <c r="N980" s="82"/>
      <c r="O980" s="82"/>
      <c r="P980" s="82"/>
      <c r="Q980" s="81"/>
      <c r="R980" s="82"/>
      <c r="S980" s="113" t="str">
        <f>IF(OR(B980="",$C$3="",$G$3=""),"ERROR",IF(AND(B980='Dropdown Answer Key'!$B$12,OR(E980="Lead",E980="U, May have L",E980="COM",E980="")),"Lead",IF(AND(B980='Dropdown Answer Key'!$B$12,OR(AND(E980="GALV",H980="Y"),AND(E980="GALV",H980="UN"),AND(E980="GALV",H980=""))),"GRR",IF(AND(B980='Dropdown Answer Key'!$B$12,E980="Unknown"),"Unknown SL",IF(AND(B980='Dropdown Answer Key'!$B$13,OR(F980="Lead",F980="U, May have L",F980="COM",F980="")),"Lead",IF(AND(B980='Dropdown Answer Key'!$B$13,OR(AND(F980="GALV",H980="Y"),AND(F980="GALV",H980="UN"),AND(F980="GALV",H980=""))),"GRR",IF(AND(B980='Dropdown Answer Key'!$B$13,F980="Unknown"),"Unknown SL",IF(AND(B980='Dropdown Answer Key'!$B$14,OR(E980="Lead",E980="U, May have L",E980="COM",E980="")),"Lead",IF(AND(B980='Dropdown Answer Key'!$B$14,OR(F980="Lead",F980="U, May have L",F980="COM",F980="")),"Lead",IF(AND(B980='Dropdown Answer Key'!$B$14,OR(AND(E980="GALV",H980="Y"),AND(E980="GALV",H980="UN"),AND(E980="GALV",H980=""),AND(F980="GALV",H980="Y"),AND(F980="GALV",H980="UN"),AND(F980="GALV",H980=""),AND(F980="GALV",I980="Y"),AND(F980="GALV",I980="UN"),AND(F980="GALV",I980=""))),"GRR",IF(AND(B980='Dropdown Answer Key'!$B$14,OR(E980="Unknown",F980="Unknown")),"Unknown SL","Non Lead")))))))))))</f>
        <v>Non Lead</v>
      </c>
      <c r="T980" s="114" t="str">
        <f>IF(OR(M980="",Q980="",S980="ERROR"),"BLANK",IF((AND(M980='Dropdown Answer Key'!$B$25,OR('Service Line Inventory'!S980="Lead",S980="Unknown SL"))),"Tier 1",IF(AND('Service Line Inventory'!M980='Dropdown Answer Key'!$B$26,OR('Service Line Inventory'!S980="Lead",S980="Unknown SL")),"Tier 2",IF(AND('Service Line Inventory'!M980='Dropdown Answer Key'!$B$27,OR('Service Line Inventory'!S980="Lead",S980="Unknown SL")),"Tier 2",IF('Service Line Inventory'!S980="GRR","Tier 3",IF((AND('Service Line Inventory'!M980='Dropdown Answer Key'!$B$25,'Service Line Inventory'!Q980='Dropdown Answer Key'!$M$25,O980='Dropdown Answer Key'!$G$27,'Service Line Inventory'!P980='Dropdown Answer Key'!$J$27,S980="Non Lead")),"Tier 4",IF((AND('Service Line Inventory'!M980='Dropdown Answer Key'!$B$25,'Service Line Inventory'!Q980='Dropdown Answer Key'!$M$25,O980='Dropdown Answer Key'!$G$27,S980="Non Lead")),"Tier 4",IF((AND('Service Line Inventory'!M980='Dropdown Answer Key'!$B$25,'Service Line Inventory'!Q980='Dropdown Answer Key'!$M$25,'Service Line Inventory'!P980='Dropdown Answer Key'!$J$27,S980="Non Lead")),"Tier 4","Tier 5"))))))))</f>
        <v>BLANK</v>
      </c>
      <c r="U980" s="115" t="str">
        <f t="shared" si="61"/>
        <v>NO</v>
      </c>
      <c r="V980" s="114" t="str">
        <f t="shared" si="62"/>
        <v>NO</v>
      </c>
      <c r="W980" s="114" t="str">
        <f t="shared" si="63"/>
        <v>NO</v>
      </c>
      <c r="X980" s="108"/>
      <c r="Y980" s="97"/>
      <c r="Z980" s="77"/>
    </row>
    <row r="981" spans="1:26" x14ac:dyDescent="0.3">
      <c r="A981" s="47">
        <v>13050</v>
      </c>
      <c r="B981" s="73" t="s">
        <v>76</v>
      </c>
      <c r="C981" s="124" t="s">
        <v>1239</v>
      </c>
      <c r="D981" s="73" t="s">
        <v>73</v>
      </c>
      <c r="E981" s="73" t="s">
        <v>81</v>
      </c>
      <c r="F981" s="73" t="s">
        <v>81</v>
      </c>
      <c r="G981" s="89" t="s">
        <v>988</v>
      </c>
      <c r="H981" s="94" t="s">
        <v>73</v>
      </c>
      <c r="I981" s="82" t="s">
        <v>72</v>
      </c>
      <c r="J981" s="74" t="s">
        <v>989</v>
      </c>
      <c r="K981" s="74" t="s">
        <v>989</v>
      </c>
      <c r="L981" s="93" t="str">
        <f t="shared" si="60"/>
        <v>Non Lead</v>
      </c>
      <c r="M981" s="109"/>
      <c r="N981" s="73"/>
      <c r="O981" s="73"/>
      <c r="P981" s="73"/>
      <c r="Q981" s="72"/>
      <c r="R981" s="73"/>
      <c r="S981" s="98" t="str">
        <f>IF(OR(B981="",$C$3="",$G$3=""),"ERROR",IF(AND(B981='Dropdown Answer Key'!$B$12,OR(E981="Lead",E981="U, May have L",E981="COM",E981="")),"Lead",IF(AND(B981='Dropdown Answer Key'!$B$12,OR(AND(E981="GALV",H981="Y"),AND(E981="GALV",H981="UN"),AND(E981="GALV",H981=""))),"GRR",IF(AND(B981='Dropdown Answer Key'!$B$12,E981="Unknown"),"Unknown SL",IF(AND(B981='Dropdown Answer Key'!$B$13,OR(F981="Lead",F981="U, May have L",F981="COM",F981="")),"Lead",IF(AND(B981='Dropdown Answer Key'!$B$13,OR(AND(F981="GALV",H981="Y"),AND(F981="GALV",H981="UN"),AND(F981="GALV",H981=""))),"GRR",IF(AND(B981='Dropdown Answer Key'!$B$13,F981="Unknown"),"Unknown SL",IF(AND(B981='Dropdown Answer Key'!$B$14,OR(E981="Lead",E981="U, May have L",E981="COM",E981="")),"Lead",IF(AND(B981='Dropdown Answer Key'!$B$14,OR(F981="Lead",F981="U, May have L",F981="COM",F981="")),"Lead",IF(AND(B981='Dropdown Answer Key'!$B$14,OR(AND(E981="GALV",H981="Y"),AND(E981="GALV",H981="UN"),AND(E981="GALV",H981=""),AND(F981="GALV",H981="Y"),AND(F981="GALV",H981="UN"),AND(F981="GALV",H981=""),AND(F981="GALV",I981="Y"),AND(F981="GALV",I981="UN"),AND(F981="GALV",I981=""))),"GRR",IF(AND(B981='Dropdown Answer Key'!$B$14,OR(E981="Unknown",F981="Unknown")),"Unknown SL","Non Lead")))))))))))</f>
        <v>Non Lead</v>
      </c>
      <c r="T981" s="75" t="str">
        <f>IF(OR(M981="",Q981="",S981="ERROR"),"BLANK",IF((AND(M981='Dropdown Answer Key'!$B$25,OR('Service Line Inventory'!S981="Lead",S981="Unknown SL"))),"Tier 1",IF(AND('Service Line Inventory'!M981='Dropdown Answer Key'!$B$26,OR('Service Line Inventory'!S981="Lead",S981="Unknown SL")),"Tier 2",IF(AND('Service Line Inventory'!M981='Dropdown Answer Key'!$B$27,OR('Service Line Inventory'!S981="Lead",S981="Unknown SL")),"Tier 2",IF('Service Line Inventory'!S981="GRR","Tier 3",IF((AND('Service Line Inventory'!M981='Dropdown Answer Key'!$B$25,'Service Line Inventory'!Q981='Dropdown Answer Key'!$M$25,O981='Dropdown Answer Key'!$G$27,'Service Line Inventory'!P981='Dropdown Answer Key'!$J$27,S981="Non Lead")),"Tier 4",IF((AND('Service Line Inventory'!M981='Dropdown Answer Key'!$B$25,'Service Line Inventory'!Q981='Dropdown Answer Key'!$M$25,O981='Dropdown Answer Key'!$G$27,S981="Non Lead")),"Tier 4",IF((AND('Service Line Inventory'!M981='Dropdown Answer Key'!$B$25,'Service Line Inventory'!Q981='Dropdown Answer Key'!$M$25,'Service Line Inventory'!P981='Dropdown Answer Key'!$J$27,S981="Non Lead")),"Tier 4","Tier 5"))))))))</f>
        <v>BLANK</v>
      </c>
      <c r="U981" s="101" t="str">
        <f t="shared" si="61"/>
        <v>NO</v>
      </c>
      <c r="V981" s="75" t="str">
        <f t="shared" si="62"/>
        <v>NO</v>
      </c>
      <c r="W981" s="75" t="str">
        <f t="shared" si="63"/>
        <v>NO</v>
      </c>
      <c r="X981" s="107"/>
      <c r="Y981" s="76"/>
      <c r="Z981" s="77"/>
    </row>
    <row r="982" spans="1:26" x14ac:dyDescent="0.3">
      <c r="A982" s="47">
        <v>13100</v>
      </c>
      <c r="B982" s="73" t="s">
        <v>76</v>
      </c>
      <c r="C982" s="124" t="s">
        <v>1240</v>
      </c>
      <c r="D982" s="73" t="s">
        <v>73</v>
      </c>
      <c r="E982" s="73" t="s">
        <v>81</v>
      </c>
      <c r="F982" s="73" t="s">
        <v>81</v>
      </c>
      <c r="G982" s="89" t="s">
        <v>986</v>
      </c>
      <c r="H982" s="94" t="s">
        <v>73</v>
      </c>
      <c r="I982" s="82" t="s">
        <v>72</v>
      </c>
      <c r="J982" s="74" t="s">
        <v>989</v>
      </c>
      <c r="K982" s="74" t="s">
        <v>989</v>
      </c>
      <c r="L982" s="94" t="str">
        <f t="shared" si="60"/>
        <v>Non Lead</v>
      </c>
      <c r="M982" s="110"/>
      <c r="N982" s="82"/>
      <c r="O982" s="82"/>
      <c r="P982" s="82"/>
      <c r="Q982" s="81"/>
      <c r="R982" s="82"/>
      <c r="S982" s="113" t="str">
        <f>IF(OR(B982="",$C$3="",$G$3=""),"ERROR",IF(AND(B982='Dropdown Answer Key'!$B$12,OR(E982="Lead",E982="U, May have L",E982="COM",E982="")),"Lead",IF(AND(B982='Dropdown Answer Key'!$B$12,OR(AND(E982="GALV",H982="Y"),AND(E982="GALV",H982="UN"),AND(E982="GALV",H982=""))),"GRR",IF(AND(B982='Dropdown Answer Key'!$B$12,E982="Unknown"),"Unknown SL",IF(AND(B982='Dropdown Answer Key'!$B$13,OR(F982="Lead",F982="U, May have L",F982="COM",F982="")),"Lead",IF(AND(B982='Dropdown Answer Key'!$B$13,OR(AND(F982="GALV",H982="Y"),AND(F982="GALV",H982="UN"),AND(F982="GALV",H982=""))),"GRR",IF(AND(B982='Dropdown Answer Key'!$B$13,F982="Unknown"),"Unknown SL",IF(AND(B982='Dropdown Answer Key'!$B$14,OR(E982="Lead",E982="U, May have L",E982="COM",E982="")),"Lead",IF(AND(B982='Dropdown Answer Key'!$B$14,OR(F982="Lead",F982="U, May have L",F982="COM",F982="")),"Lead",IF(AND(B982='Dropdown Answer Key'!$B$14,OR(AND(E982="GALV",H982="Y"),AND(E982="GALV",H982="UN"),AND(E982="GALV",H982=""),AND(F982="GALV",H982="Y"),AND(F982="GALV",H982="UN"),AND(F982="GALV",H982=""),AND(F982="GALV",I982="Y"),AND(F982="GALV",I982="UN"),AND(F982="GALV",I982=""))),"GRR",IF(AND(B982='Dropdown Answer Key'!$B$14,OR(E982="Unknown",F982="Unknown")),"Unknown SL","Non Lead")))))))))))</f>
        <v>Non Lead</v>
      </c>
      <c r="T982" s="114" t="str">
        <f>IF(OR(M982="",Q982="",S982="ERROR"),"BLANK",IF((AND(M982='Dropdown Answer Key'!$B$25,OR('Service Line Inventory'!S982="Lead",S982="Unknown SL"))),"Tier 1",IF(AND('Service Line Inventory'!M982='Dropdown Answer Key'!$B$26,OR('Service Line Inventory'!S982="Lead",S982="Unknown SL")),"Tier 2",IF(AND('Service Line Inventory'!M982='Dropdown Answer Key'!$B$27,OR('Service Line Inventory'!S982="Lead",S982="Unknown SL")),"Tier 2",IF('Service Line Inventory'!S982="GRR","Tier 3",IF((AND('Service Line Inventory'!M982='Dropdown Answer Key'!$B$25,'Service Line Inventory'!Q982='Dropdown Answer Key'!$M$25,O982='Dropdown Answer Key'!$G$27,'Service Line Inventory'!P982='Dropdown Answer Key'!$J$27,S982="Non Lead")),"Tier 4",IF((AND('Service Line Inventory'!M982='Dropdown Answer Key'!$B$25,'Service Line Inventory'!Q982='Dropdown Answer Key'!$M$25,O982='Dropdown Answer Key'!$G$27,S982="Non Lead")),"Tier 4",IF((AND('Service Line Inventory'!M982='Dropdown Answer Key'!$B$25,'Service Line Inventory'!Q982='Dropdown Answer Key'!$M$25,'Service Line Inventory'!P982='Dropdown Answer Key'!$J$27,S982="Non Lead")),"Tier 4","Tier 5"))))))))</f>
        <v>BLANK</v>
      </c>
      <c r="U982" s="115" t="str">
        <f t="shared" si="61"/>
        <v>NO</v>
      </c>
      <c r="V982" s="114" t="str">
        <f t="shared" si="62"/>
        <v>NO</v>
      </c>
      <c r="W982" s="114" t="str">
        <f t="shared" si="63"/>
        <v>NO</v>
      </c>
      <c r="X982" s="108"/>
      <c r="Y982" s="97"/>
      <c r="Z982" s="77"/>
    </row>
    <row r="983" spans="1:26" x14ac:dyDescent="0.3">
      <c r="A983" s="47">
        <v>13200</v>
      </c>
      <c r="B983" s="73" t="s">
        <v>76</v>
      </c>
      <c r="C983" s="124" t="s">
        <v>1241</v>
      </c>
      <c r="D983" s="73" t="s">
        <v>73</v>
      </c>
      <c r="E983" s="73" t="s">
        <v>81</v>
      </c>
      <c r="F983" s="73" t="s">
        <v>81</v>
      </c>
      <c r="G983" s="89" t="s">
        <v>986</v>
      </c>
      <c r="H983" s="94" t="s">
        <v>73</v>
      </c>
      <c r="I983" s="82" t="s">
        <v>72</v>
      </c>
      <c r="J983" s="74" t="s">
        <v>989</v>
      </c>
      <c r="K983" s="74" t="s">
        <v>989</v>
      </c>
      <c r="L983" s="93" t="str">
        <f t="shared" si="60"/>
        <v>Non Lead</v>
      </c>
      <c r="M983" s="109"/>
      <c r="N983" s="73"/>
      <c r="O983" s="73"/>
      <c r="P983" s="73"/>
      <c r="Q983" s="72"/>
      <c r="R983" s="73"/>
      <c r="S983" s="98" t="str">
        <f>IF(OR(B983="",$C$3="",$G$3=""),"ERROR",IF(AND(B983='Dropdown Answer Key'!$B$12,OR(E983="Lead",E983="U, May have L",E983="COM",E983="")),"Lead",IF(AND(B983='Dropdown Answer Key'!$B$12,OR(AND(E983="GALV",H983="Y"),AND(E983="GALV",H983="UN"),AND(E983="GALV",H983=""))),"GRR",IF(AND(B983='Dropdown Answer Key'!$B$12,E983="Unknown"),"Unknown SL",IF(AND(B983='Dropdown Answer Key'!$B$13,OR(F983="Lead",F983="U, May have L",F983="COM",F983="")),"Lead",IF(AND(B983='Dropdown Answer Key'!$B$13,OR(AND(F983="GALV",H983="Y"),AND(F983="GALV",H983="UN"),AND(F983="GALV",H983=""))),"GRR",IF(AND(B983='Dropdown Answer Key'!$B$13,F983="Unknown"),"Unknown SL",IF(AND(B983='Dropdown Answer Key'!$B$14,OR(E983="Lead",E983="U, May have L",E983="COM",E983="")),"Lead",IF(AND(B983='Dropdown Answer Key'!$B$14,OR(F983="Lead",F983="U, May have L",F983="COM",F983="")),"Lead",IF(AND(B983='Dropdown Answer Key'!$B$14,OR(AND(E983="GALV",H983="Y"),AND(E983="GALV",H983="UN"),AND(E983="GALV",H983=""),AND(F983="GALV",H983="Y"),AND(F983="GALV",H983="UN"),AND(F983="GALV",H983=""),AND(F983="GALV",I983="Y"),AND(F983="GALV",I983="UN"),AND(F983="GALV",I983=""))),"GRR",IF(AND(B983='Dropdown Answer Key'!$B$14,OR(E983="Unknown",F983="Unknown")),"Unknown SL","Non Lead")))))))))))</f>
        <v>Non Lead</v>
      </c>
      <c r="T983" s="75" t="str">
        <f>IF(OR(M983="",Q983="",S983="ERROR"),"BLANK",IF((AND(M983='Dropdown Answer Key'!$B$25,OR('Service Line Inventory'!S983="Lead",S983="Unknown SL"))),"Tier 1",IF(AND('Service Line Inventory'!M983='Dropdown Answer Key'!$B$26,OR('Service Line Inventory'!S983="Lead",S983="Unknown SL")),"Tier 2",IF(AND('Service Line Inventory'!M983='Dropdown Answer Key'!$B$27,OR('Service Line Inventory'!S983="Lead",S983="Unknown SL")),"Tier 2",IF('Service Line Inventory'!S983="GRR","Tier 3",IF((AND('Service Line Inventory'!M983='Dropdown Answer Key'!$B$25,'Service Line Inventory'!Q983='Dropdown Answer Key'!$M$25,O983='Dropdown Answer Key'!$G$27,'Service Line Inventory'!P983='Dropdown Answer Key'!$J$27,S983="Non Lead")),"Tier 4",IF((AND('Service Line Inventory'!M983='Dropdown Answer Key'!$B$25,'Service Line Inventory'!Q983='Dropdown Answer Key'!$M$25,O983='Dropdown Answer Key'!$G$27,S983="Non Lead")),"Tier 4",IF((AND('Service Line Inventory'!M983='Dropdown Answer Key'!$B$25,'Service Line Inventory'!Q983='Dropdown Answer Key'!$M$25,'Service Line Inventory'!P983='Dropdown Answer Key'!$J$27,S983="Non Lead")),"Tier 4","Tier 5"))))))))</f>
        <v>BLANK</v>
      </c>
      <c r="U983" s="101" t="str">
        <f t="shared" si="61"/>
        <v>NO</v>
      </c>
      <c r="V983" s="75" t="str">
        <f t="shared" si="62"/>
        <v>NO</v>
      </c>
      <c r="W983" s="75" t="str">
        <f t="shared" si="63"/>
        <v>NO</v>
      </c>
      <c r="X983" s="107"/>
      <c r="Y983" s="76"/>
      <c r="Z983" s="77"/>
    </row>
    <row r="984" spans="1:26" x14ac:dyDescent="0.3">
      <c r="A984" s="47">
        <v>13225</v>
      </c>
      <c r="B984" s="73" t="s">
        <v>76</v>
      </c>
      <c r="C984" s="124" t="s">
        <v>1242</v>
      </c>
      <c r="D984" s="73" t="s">
        <v>73</v>
      </c>
      <c r="E984" s="73" t="s">
        <v>81</v>
      </c>
      <c r="F984" s="73" t="s">
        <v>81</v>
      </c>
      <c r="G984" s="89" t="s">
        <v>986</v>
      </c>
      <c r="H984" s="94" t="s">
        <v>73</v>
      </c>
      <c r="I984" s="82" t="s">
        <v>72</v>
      </c>
      <c r="J984" s="74" t="s">
        <v>989</v>
      </c>
      <c r="K984" s="74" t="s">
        <v>989</v>
      </c>
      <c r="L984" s="94" t="str">
        <f t="shared" si="60"/>
        <v>Non Lead</v>
      </c>
      <c r="M984" s="110"/>
      <c r="N984" s="82"/>
      <c r="O984" s="82"/>
      <c r="P984" s="82"/>
      <c r="Q984" s="81"/>
      <c r="R984" s="82"/>
      <c r="S984" s="113" t="str">
        <f>IF(OR(B984="",$C$3="",$G$3=""),"ERROR",IF(AND(B984='Dropdown Answer Key'!$B$12,OR(E984="Lead",E984="U, May have L",E984="COM",E984="")),"Lead",IF(AND(B984='Dropdown Answer Key'!$B$12,OR(AND(E984="GALV",H984="Y"),AND(E984="GALV",H984="UN"),AND(E984="GALV",H984=""))),"GRR",IF(AND(B984='Dropdown Answer Key'!$B$12,E984="Unknown"),"Unknown SL",IF(AND(B984='Dropdown Answer Key'!$B$13,OR(F984="Lead",F984="U, May have L",F984="COM",F984="")),"Lead",IF(AND(B984='Dropdown Answer Key'!$B$13,OR(AND(F984="GALV",H984="Y"),AND(F984="GALV",H984="UN"),AND(F984="GALV",H984=""))),"GRR",IF(AND(B984='Dropdown Answer Key'!$B$13,F984="Unknown"),"Unknown SL",IF(AND(B984='Dropdown Answer Key'!$B$14,OR(E984="Lead",E984="U, May have L",E984="COM",E984="")),"Lead",IF(AND(B984='Dropdown Answer Key'!$B$14,OR(F984="Lead",F984="U, May have L",F984="COM",F984="")),"Lead",IF(AND(B984='Dropdown Answer Key'!$B$14,OR(AND(E984="GALV",H984="Y"),AND(E984="GALV",H984="UN"),AND(E984="GALV",H984=""),AND(F984="GALV",H984="Y"),AND(F984="GALV",H984="UN"),AND(F984="GALV",H984=""),AND(F984="GALV",I984="Y"),AND(F984="GALV",I984="UN"),AND(F984="GALV",I984=""))),"GRR",IF(AND(B984='Dropdown Answer Key'!$B$14,OR(E984="Unknown",F984="Unknown")),"Unknown SL","Non Lead")))))))))))</f>
        <v>Non Lead</v>
      </c>
      <c r="T984" s="114" t="str">
        <f>IF(OR(M984="",Q984="",S984="ERROR"),"BLANK",IF((AND(M984='Dropdown Answer Key'!$B$25,OR('Service Line Inventory'!S984="Lead",S984="Unknown SL"))),"Tier 1",IF(AND('Service Line Inventory'!M984='Dropdown Answer Key'!$B$26,OR('Service Line Inventory'!S984="Lead",S984="Unknown SL")),"Tier 2",IF(AND('Service Line Inventory'!M984='Dropdown Answer Key'!$B$27,OR('Service Line Inventory'!S984="Lead",S984="Unknown SL")),"Tier 2",IF('Service Line Inventory'!S984="GRR","Tier 3",IF((AND('Service Line Inventory'!M984='Dropdown Answer Key'!$B$25,'Service Line Inventory'!Q984='Dropdown Answer Key'!$M$25,O984='Dropdown Answer Key'!$G$27,'Service Line Inventory'!P984='Dropdown Answer Key'!$J$27,S984="Non Lead")),"Tier 4",IF((AND('Service Line Inventory'!M984='Dropdown Answer Key'!$B$25,'Service Line Inventory'!Q984='Dropdown Answer Key'!$M$25,O984='Dropdown Answer Key'!$G$27,S984="Non Lead")),"Tier 4",IF((AND('Service Line Inventory'!M984='Dropdown Answer Key'!$B$25,'Service Line Inventory'!Q984='Dropdown Answer Key'!$M$25,'Service Line Inventory'!P984='Dropdown Answer Key'!$J$27,S984="Non Lead")),"Tier 4","Tier 5"))))))))</f>
        <v>BLANK</v>
      </c>
      <c r="U984" s="115" t="str">
        <f t="shared" si="61"/>
        <v>NO</v>
      </c>
      <c r="V984" s="114" t="str">
        <f t="shared" si="62"/>
        <v>NO</v>
      </c>
      <c r="W984" s="114" t="str">
        <f t="shared" si="63"/>
        <v>NO</v>
      </c>
      <c r="X984" s="108"/>
      <c r="Y984" s="97"/>
      <c r="Z984" s="77"/>
    </row>
    <row r="985" spans="1:26" x14ac:dyDescent="0.3">
      <c r="A985" s="47">
        <v>13240</v>
      </c>
      <c r="B985" s="73" t="s">
        <v>76</v>
      </c>
      <c r="C985" s="124" t="s">
        <v>1243</v>
      </c>
      <c r="D985" s="73" t="s">
        <v>73</v>
      </c>
      <c r="E985" s="73" t="s">
        <v>81</v>
      </c>
      <c r="F985" s="73" t="s">
        <v>81</v>
      </c>
      <c r="G985" s="89" t="s">
        <v>986</v>
      </c>
      <c r="H985" s="94" t="s">
        <v>73</v>
      </c>
      <c r="I985" s="82" t="s">
        <v>72</v>
      </c>
      <c r="J985" s="74" t="s">
        <v>989</v>
      </c>
      <c r="K985" s="74" t="s">
        <v>989</v>
      </c>
      <c r="L985" s="93" t="str">
        <f t="shared" si="60"/>
        <v>Non Lead</v>
      </c>
      <c r="M985" s="109"/>
      <c r="N985" s="73"/>
      <c r="O985" s="73"/>
      <c r="P985" s="73"/>
      <c r="Q985" s="72"/>
      <c r="R985" s="73"/>
      <c r="S985" s="98" t="str">
        <f>IF(OR(B985="",$C$3="",$G$3=""),"ERROR",IF(AND(B985='Dropdown Answer Key'!$B$12,OR(E985="Lead",E985="U, May have L",E985="COM",E985="")),"Lead",IF(AND(B985='Dropdown Answer Key'!$B$12,OR(AND(E985="GALV",H985="Y"),AND(E985="GALV",H985="UN"),AND(E985="GALV",H985=""))),"GRR",IF(AND(B985='Dropdown Answer Key'!$B$12,E985="Unknown"),"Unknown SL",IF(AND(B985='Dropdown Answer Key'!$B$13,OR(F985="Lead",F985="U, May have L",F985="COM",F985="")),"Lead",IF(AND(B985='Dropdown Answer Key'!$B$13,OR(AND(F985="GALV",H985="Y"),AND(F985="GALV",H985="UN"),AND(F985="GALV",H985=""))),"GRR",IF(AND(B985='Dropdown Answer Key'!$B$13,F985="Unknown"),"Unknown SL",IF(AND(B985='Dropdown Answer Key'!$B$14,OR(E985="Lead",E985="U, May have L",E985="COM",E985="")),"Lead",IF(AND(B985='Dropdown Answer Key'!$B$14,OR(F985="Lead",F985="U, May have L",F985="COM",F985="")),"Lead",IF(AND(B985='Dropdown Answer Key'!$B$14,OR(AND(E985="GALV",H985="Y"),AND(E985="GALV",H985="UN"),AND(E985="GALV",H985=""),AND(F985="GALV",H985="Y"),AND(F985="GALV",H985="UN"),AND(F985="GALV",H985=""),AND(F985="GALV",I985="Y"),AND(F985="GALV",I985="UN"),AND(F985="GALV",I985=""))),"GRR",IF(AND(B985='Dropdown Answer Key'!$B$14,OR(E985="Unknown",F985="Unknown")),"Unknown SL","Non Lead")))))))))))</f>
        <v>Non Lead</v>
      </c>
      <c r="T985" s="75" t="str">
        <f>IF(OR(M985="",Q985="",S985="ERROR"),"BLANK",IF((AND(M985='Dropdown Answer Key'!$B$25,OR('Service Line Inventory'!S985="Lead",S985="Unknown SL"))),"Tier 1",IF(AND('Service Line Inventory'!M985='Dropdown Answer Key'!$B$26,OR('Service Line Inventory'!S985="Lead",S985="Unknown SL")),"Tier 2",IF(AND('Service Line Inventory'!M985='Dropdown Answer Key'!$B$27,OR('Service Line Inventory'!S985="Lead",S985="Unknown SL")),"Tier 2",IF('Service Line Inventory'!S985="GRR","Tier 3",IF((AND('Service Line Inventory'!M985='Dropdown Answer Key'!$B$25,'Service Line Inventory'!Q985='Dropdown Answer Key'!$M$25,O985='Dropdown Answer Key'!$G$27,'Service Line Inventory'!P985='Dropdown Answer Key'!$J$27,S985="Non Lead")),"Tier 4",IF((AND('Service Line Inventory'!M985='Dropdown Answer Key'!$B$25,'Service Line Inventory'!Q985='Dropdown Answer Key'!$M$25,O985='Dropdown Answer Key'!$G$27,S985="Non Lead")),"Tier 4",IF((AND('Service Line Inventory'!M985='Dropdown Answer Key'!$B$25,'Service Line Inventory'!Q985='Dropdown Answer Key'!$M$25,'Service Line Inventory'!P985='Dropdown Answer Key'!$J$27,S985="Non Lead")),"Tier 4","Tier 5"))))))))</f>
        <v>BLANK</v>
      </c>
      <c r="U985" s="101" t="str">
        <f t="shared" si="61"/>
        <v>NO</v>
      </c>
      <c r="V985" s="75" t="str">
        <f t="shared" si="62"/>
        <v>NO</v>
      </c>
      <c r="W985" s="75" t="str">
        <f t="shared" si="63"/>
        <v>NO</v>
      </c>
      <c r="X985" s="107"/>
      <c r="Y985" s="76"/>
      <c r="Z985" s="77"/>
    </row>
    <row r="986" spans="1:26" x14ac:dyDescent="0.3">
      <c r="A986" s="47">
        <v>13250</v>
      </c>
      <c r="B986" s="73" t="s">
        <v>76</v>
      </c>
      <c r="C986" s="124" t="s">
        <v>1244</v>
      </c>
      <c r="D986" s="73" t="s">
        <v>73</v>
      </c>
      <c r="E986" s="73" t="s">
        <v>81</v>
      </c>
      <c r="F986" s="73" t="s">
        <v>81</v>
      </c>
      <c r="G986" s="89" t="s">
        <v>986</v>
      </c>
      <c r="H986" s="94" t="s">
        <v>73</v>
      </c>
      <c r="I986" s="82" t="s">
        <v>72</v>
      </c>
      <c r="J986" s="74" t="s">
        <v>989</v>
      </c>
      <c r="K986" s="74" t="s">
        <v>989</v>
      </c>
      <c r="L986" s="94" t="str">
        <f t="shared" si="60"/>
        <v>Non Lead</v>
      </c>
      <c r="M986" s="110"/>
      <c r="N986" s="82"/>
      <c r="O986" s="82"/>
      <c r="P986" s="82"/>
      <c r="Q986" s="81"/>
      <c r="R986" s="82"/>
      <c r="S986" s="113" t="str">
        <f>IF(OR(B986="",$C$3="",$G$3=""),"ERROR",IF(AND(B986='Dropdown Answer Key'!$B$12,OR(E986="Lead",E986="U, May have L",E986="COM",E986="")),"Lead",IF(AND(B986='Dropdown Answer Key'!$B$12,OR(AND(E986="GALV",H986="Y"),AND(E986="GALV",H986="UN"),AND(E986="GALV",H986=""))),"GRR",IF(AND(B986='Dropdown Answer Key'!$B$12,E986="Unknown"),"Unknown SL",IF(AND(B986='Dropdown Answer Key'!$B$13,OR(F986="Lead",F986="U, May have L",F986="COM",F986="")),"Lead",IF(AND(B986='Dropdown Answer Key'!$B$13,OR(AND(F986="GALV",H986="Y"),AND(F986="GALV",H986="UN"),AND(F986="GALV",H986=""))),"GRR",IF(AND(B986='Dropdown Answer Key'!$B$13,F986="Unknown"),"Unknown SL",IF(AND(B986='Dropdown Answer Key'!$B$14,OR(E986="Lead",E986="U, May have L",E986="COM",E986="")),"Lead",IF(AND(B986='Dropdown Answer Key'!$B$14,OR(F986="Lead",F986="U, May have L",F986="COM",F986="")),"Lead",IF(AND(B986='Dropdown Answer Key'!$B$14,OR(AND(E986="GALV",H986="Y"),AND(E986="GALV",H986="UN"),AND(E986="GALV",H986=""),AND(F986="GALV",H986="Y"),AND(F986="GALV",H986="UN"),AND(F986="GALV",H986=""),AND(F986="GALV",I986="Y"),AND(F986="GALV",I986="UN"),AND(F986="GALV",I986=""))),"GRR",IF(AND(B986='Dropdown Answer Key'!$B$14,OR(E986="Unknown",F986="Unknown")),"Unknown SL","Non Lead")))))))))))</f>
        <v>Non Lead</v>
      </c>
      <c r="T986" s="114" t="str">
        <f>IF(OR(M986="",Q986="",S986="ERROR"),"BLANK",IF((AND(M986='Dropdown Answer Key'!$B$25,OR('Service Line Inventory'!S986="Lead",S986="Unknown SL"))),"Tier 1",IF(AND('Service Line Inventory'!M986='Dropdown Answer Key'!$B$26,OR('Service Line Inventory'!S986="Lead",S986="Unknown SL")),"Tier 2",IF(AND('Service Line Inventory'!M986='Dropdown Answer Key'!$B$27,OR('Service Line Inventory'!S986="Lead",S986="Unknown SL")),"Tier 2",IF('Service Line Inventory'!S986="GRR","Tier 3",IF((AND('Service Line Inventory'!M986='Dropdown Answer Key'!$B$25,'Service Line Inventory'!Q986='Dropdown Answer Key'!$M$25,O986='Dropdown Answer Key'!$G$27,'Service Line Inventory'!P986='Dropdown Answer Key'!$J$27,S986="Non Lead")),"Tier 4",IF((AND('Service Line Inventory'!M986='Dropdown Answer Key'!$B$25,'Service Line Inventory'!Q986='Dropdown Answer Key'!$M$25,O986='Dropdown Answer Key'!$G$27,S986="Non Lead")),"Tier 4",IF((AND('Service Line Inventory'!M986='Dropdown Answer Key'!$B$25,'Service Line Inventory'!Q986='Dropdown Answer Key'!$M$25,'Service Line Inventory'!P986='Dropdown Answer Key'!$J$27,S986="Non Lead")),"Tier 4","Tier 5"))))))))</f>
        <v>BLANK</v>
      </c>
      <c r="U986" s="115" t="str">
        <f t="shared" si="61"/>
        <v>NO</v>
      </c>
      <c r="V986" s="114" t="str">
        <f t="shared" si="62"/>
        <v>NO</v>
      </c>
      <c r="W986" s="114" t="str">
        <f t="shared" si="63"/>
        <v>NO</v>
      </c>
      <c r="X986" s="108"/>
      <c r="Y986" s="97"/>
      <c r="Z986" s="77"/>
    </row>
    <row r="987" spans="1:26" x14ac:dyDescent="0.3">
      <c r="A987" s="47">
        <v>13260</v>
      </c>
      <c r="B987" s="73" t="s">
        <v>76</v>
      </c>
      <c r="C987" s="124" t="s">
        <v>1245</v>
      </c>
      <c r="D987" s="73" t="s">
        <v>73</v>
      </c>
      <c r="E987" s="73" t="s">
        <v>81</v>
      </c>
      <c r="F987" s="73" t="s">
        <v>81</v>
      </c>
      <c r="G987" s="89" t="s">
        <v>986</v>
      </c>
      <c r="H987" s="94" t="s">
        <v>73</v>
      </c>
      <c r="I987" s="82" t="s">
        <v>72</v>
      </c>
      <c r="J987" s="74" t="s">
        <v>989</v>
      </c>
      <c r="K987" s="74" t="s">
        <v>989</v>
      </c>
      <c r="L987" s="93" t="str">
        <f t="shared" si="60"/>
        <v>Non Lead</v>
      </c>
      <c r="M987" s="109"/>
      <c r="N987" s="73"/>
      <c r="O987" s="73"/>
      <c r="P987" s="73"/>
      <c r="Q987" s="72"/>
      <c r="R987" s="73"/>
      <c r="S987" s="98" t="str">
        <f>IF(OR(B987="",$C$3="",$G$3=""),"ERROR",IF(AND(B987='Dropdown Answer Key'!$B$12,OR(E987="Lead",E987="U, May have L",E987="COM",E987="")),"Lead",IF(AND(B987='Dropdown Answer Key'!$B$12,OR(AND(E987="GALV",H987="Y"),AND(E987="GALV",H987="UN"),AND(E987="GALV",H987=""))),"GRR",IF(AND(B987='Dropdown Answer Key'!$B$12,E987="Unknown"),"Unknown SL",IF(AND(B987='Dropdown Answer Key'!$B$13,OR(F987="Lead",F987="U, May have L",F987="COM",F987="")),"Lead",IF(AND(B987='Dropdown Answer Key'!$B$13,OR(AND(F987="GALV",H987="Y"),AND(F987="GALV",H987="UN"),AND(F987="GALV",H987=""))),"GRR",IF(AND(B987='Dropdown Answer Key'!$B$13,F987="Unknown"),"Unknown SL",IF(AND(B987='Dropdown Answer Key'!$B$14,OR(E987="Lead",E987="U, May have L",E987="COM",E987="")),"Lead",IF(AND(B987='Dropdown Answer Key'!$B$14,OR(F987="Lead",F987="U, May have L",F987="COM",F987="")),"Lead",IF(AND(B987='Dropdown Answer Key'!$B$14,OR(AND(E987="GALV",H987="Y"),AND(E987="GALV",H987="UN"),AND(E987="GALV",H987=""),AND(F987="GALV",H987="Y"),AND(F987="GALV",H987="UN"),AND(F987="GALV",H987=""),AND(F987="GALV",I987="Y"),AND(F987="GALV",I987="UN"),AND(F987="GALV",I987=""))),"GRR",IF(AND(B987='Dropdown Answer Key'!$B$14,OR(E987="Unknown",F987="Unknown")),"Unknown SL","Non Lead")))))))))))</f>
        <v>Non Lead</v>
      </c>
      <c r="T987" s="75" t="str">
        <f>IF(OR(M987="",Q987="",S987="ERROR"),"BLANK",IF((AND(M987='Dropdown Answer Key'!$B$25,OR('Service Line Inventory'!S987="Lead",S987="Unknown SL"))),"Tier 1",IF(AND('Service Line Inventory'!M987='Dropdown Answer Key'!$B$26,OR('Service Line Inventory'!S987="Lead",S987="Unknown SL")),"Tier 2",IF(AND('Service Line Inventory'!M987='Dropdown Answer Key'!$B$27,OR('Service Line Inventory'!S987="Lead",S987="Unknown SL")),"Tier 2",IF('Service Line Inventory'!S987="GRR","Tier 3",IF((AND('Service Line Inventory'!M987='Dropdown Answer Key'!$B$25,'Service Line Inventory'!Q987='Dropdown Answer Key'!$M$25,O987='Dropdown Answer Key'!$G$27,'Service Line Inventory'!P987='Dropdown Answer Key'!$J$27,S987="Non Lead")),"Tier 4",IF((AND('Service Line Inventory'!M987='Dropdown Answer Key'!$B$25,'Service Line Inventory'!Q987='Dropdown Answer Key'!$M$25,O987='Dropdown Answer Key'!$G$27,S987="Non Lead")),"Tier 4",IF((AND('Service Line Inventory'!M987='Dropdown Answer Key'!$B$25,'Service Line Inventory'!Q987='Dropdown Answer Key'!$M$25,'Service Line Inventory'!P987='Dropdown Answer Key'!$J$27,S987="Non Lead")),"Tier 4","Tier 5"))))))))</f>
        <v>BLANK</v>
      </c>
      <c r="U987" s="101" t="str">
        <f t="shared" si="61"/>
        <v>NO</v>
      </c>
      <c r="V987" s="75" t="str">
        <f t="shared" si="62"/>
        <v>NO</v>
      </c>
      <c r="W987" s="75" t="str">
        <f t="shared" si="63"/>
        <v>NO</v>
      </c>
      <c r="X987" s="107"/>
      <c r="Y987" s="76"/>
      <c r="Z987" s="77"/>
    </row>
    <row r="988" spans="1:26" x14ac:dyDescent="0.3">
      <c r="A988" s="47">
        <v>13260</v>
      </c>
      <c r="B988" s="73" t="s">
        <v>76</v>
      </c>
      <c r="C988" s="124" t="s">
        <v>1246</v>
      </c>
      <c r="D988" s="73" t="s">
        <v>73</v>
      </c>
      <c r="E988" s="73" t="s">
        <v>81</v>
      </c>
      <c r="F988" s="73" t="s">
        <v>81</v>
      </c>
      <c r="G988" s="89" t="s">
        <v>986</v>
      </c>
      <c r="H988" s="94" t="s">
        <v>73</v>
      </c>
      <c r="I988" s="82" t="s">
        <v>72</v>
      </c>
      <c r="J988" s="74" t="s">
        <v>989</v>
      </c>
      <c r="K988" s="74" t="s">
        <v>989</v>
      </c>
      <c r="L988" s="94" t="str">
        <f t="shared" si="60"/>
        <v>Non Lead</v>
      </c>
      <c r="M988" s="110"/>
      <c r="N988" s="82"/>
      <c r="O988" s="82"/>
      <c r="P988" s="82"/>
      <c r="Q988" s="81"/>
      <c r="R988" s="82"/>
      <c r="S988" s="113" t="str">
        <f>IF(OR(B988="",$C$3="",$G$3=""),"ERROR",IF(AND(B988='Dropdown Answer Key'!$B$12,OR(E988="Lead",E988="U, May have L",E988="COM",E988="")),"Lead",IF(AND(B988='Dropdown Answer Key'!$B$12,OR(AND(E988="GALV",H988="Y"),AND(E988="GALV",H988="UN"),AND(E988="GALV",H988=""))),"GRR",IF(AND(B988='Dropdown Answer Key'!$B$12,E988="Unknown"),"Unknown SL",IF(AND(B988='Dropdown Answer Key'!$B$13,OR(F988="Lead",F988="U, May have L",F988="COM",F988="")),"Lead",IF(AND(B988='Dropdown Answer Key'!$B$13,OR(AND(F988="GALV",H988="Y"),AND(F988="GALV",H988="UN"),AND(F988="GALV",H988=""))),"GRR",IF(AND(B988='Dropdown Answer Key'!$B$13,F988="Unknown"),"Unknown SL",IF(AND(B988='Dropdown Answer Key'!$B$14,OR(E988="Lead",E988="U, May have L",E988="COM",E988="")),"Lead",IF(AND(B988='Dropdown Answer Key'!$B$14,OR(F988="Lead",F988="U, May have L",F988="COM",F988="")),"Lead",IF(AND(B988='Dropdown Answer Key'!$B$14,OR(AND(E988="GALV",H988="Y"),AND(E988="GALV",H988="UN"),AND(E988="GALV",H988=""),AND(F988="GALV",H988="Y"),AND(F988="GALV",H988="UN"),AND(F988="GALV",H988=""),AND(F988="GALV",I988="Y"),AND(F988="GALV",I988="UN"),AND(F988="GALV",I988=""))),"GRR",IF(AND(B988='Dropdown Answer Key'!$B$14,OR(E988="Unknown",F988="Unknown")),"Unknown SL","Non Lead")))))))))))</f>
        <v>Non Lead</v>
      </c>
      <c r="T988" s="114" t="str">
        <f>IF(OR(M988="",Q988="",S988="ERROR"),"BLANK",IF((AND(M988='Dropdown Answer Key'!$B$25,OR('Service Line Inventory'!S988="Lead",S988="Unknown SL"))),"Tier 1",IF(AND('Service Line Inventory'!M988='Dropdown Answer Key'!$B$26,OR('Service Line Inventory'!S988="Lead",S988="Unknown SL")),"Tier 2",IF(AND('Service Line Inventory'!M988='Dropdown Answer Key'!$B$27,OR('Service Line Inventory'!S988="Lead",S988="Unknown SL")),"Tier 2",IF('Service Line Inventory'!S988="GRR","Tier 3",IF((AND('Service Line Inventory'!M988='Dropdown Answer Key'!$B$25,'Service Line Inventory'!Q988='Dropdown Answer Key'!$M$25,O988='Dropdown Answer Key'!$G$27,'Service Line Inventory'!P988='Dropdown Answer Key'!$J$27,S988="Non Lead")),"Tier 4",IF((AND('Service Line Inventory'!M988='Dropdown Answer Key'!$B$25,'Service Line Inventory'!Q988='Dropdown Answer Key'!$M$25,O988='Dropdown Answer Key'!$G$27,S988="Non Lead")),"Tier 4",IF((AND('Service Line Inventory'!M988='Dropdown Answer Key'!$B$25,'Service Line Inventory'!Q988='Dropdown Answer Key'!$M$25,'Service Line Inventory'!P988='Dropdown Answer Key'!$J$27,S988="Non Lead")),"Tier 4","Tier 5"))))))))</f>
        <v>BLANK</v>
      </c>
      <c r="U988" s="115" t="str">
        <f t="shared" si="61"/>
        <v>NO</v>
      </c>
      <c r="V988" s="114" t="str">
        <f t="shared" si="62"/>
        <v>NO</v>
      </c>
      <c r="W988" s="114" t="str">
        <f t="shared" si="63"/>
        <v>NO</v>
      </c>
      <c r="X988" s="108"/>
      <c r="Y988" s="97"/>
      <c r="Z988" s="77"/>
    </row>
    <row r="989" spans="1:26" x14ac:dyDescent="0.3">
      <c r="A989" s="47">
        <v>13265</v>
      </c>
      <c r="B989" s="73" t="s">
        <v>76</v>
      </c>
      <c r="C989" s="124" t="s">
        <v>1247</v>
      </c>
      <c r="D989" s="73" t="s">
        <v>73</v>
      </c>
      <c r="E989" s="73" t="s">
        <v>81</v>
      </c>
      <c r="F989" s="73" t="s">
        <v>81</v>
      </c>
      <c r="G989" s="89" t="s">
        <v>986</v>
      </c>
      <c r="H989" s="94" t="s">
        <v>73</v>
      </c>
      <c r="I989" s="82" t="s">
        <v>72</v>
      </c>
      <c r="J989" s="74" t="s">
        <v>989</v>
      </c>
      <c r="K989" s="74" t="s">
        <v>989</v>
      </c>
      <c r="L989" s="93" t="str">
        <f t="shared" si="60"/>
        <v>Non Lead</v>
      </c>
      <c r="M989" s="109"/>
      <c r="N989" s="73"/>
      <c r="O989" s="73"/>
      <c r="P989" s="73"/>
      <c r="Q989" s="72"/>
      <c r="R989" s="73"/>
      <c r="S989" s="98" t="str">
        <f>IF(OR(B989="",$C$3="",$G$3=""),"ERROR",IF(AND(B989='Dropdown Answer Key'!$B$12,OR(E989="Lead",E989="U, May have L",E989="COM",E989="")),"Lead",IF(AND(B989='Dropdown Answer Key'!$B$12,OR(AND(E989="GALV",H989="Y"),AND(E989="GALV",H989="UN"),AND(E989="GALV",H989=""))),"GRR",IF(AND(B989='Dropdown Answer Key'!$B$12,E989="Unknown"),"Unknown SL",IF(AND(B989='Dropdown Answer Key'!$B$13,OR(F989="Lead",F989="U, May have L",F989="COM",F989="")),"Lead",IF(AND(B989='Dropdown Answer Key'!$B$13,OR(AND(F989="GALV",H989="Y"),AND(F989="GALV",H989="UN"),AND(F989="GALV",H989=""))),"GRR",IF(AND(B989='Dropdown Answer Key'!$B$13,F989="Unknown"),"Unknown SL",IF(AND(B989='Dropdown Answer Key'!$B$14,OR(E989="Lead",E989="U, May have L",E989="COM",E989="")),"Lead",IF(AND(B989='Dropdown Answer Key'!$B$14,OR(F989="Lead",F989="U, May have L",F989="COM",F989="")),"Lead",IF(AND(B989='Dropdown Answer Key'!$B$14,OR(AND(E989="GALV",H989="Y"),AND(E989="GALV",H989="UN"),AND(E989="GALV",H989=""),AND(F989="GALV",H989="Y"),AND(F989="GALV",H989="UN"),AND(F989="GALV",H989=""),AND(F989="GALV",I989="Y"),AND(F989="GALV",I989="UN"),AND(F989="GALV",I989=""))),"GRR",IF(AND(B989='Dropdown Answer Key'!$B$14,OR(E989="Unknown",F989="Unknown")),"Unknown SL","Non Lead")))))))))))</f>
        <v>Non Lead</v>
      </c>
      <c r="T989" s="75" t="str">
        <f>IF(OR(M989="",Q989="",S989="ERROR"),"BLANK",IF((AND(M989='Dropdown Answer Key'!$B$25,OR('Service Line Inventory'!S989="Lead",S989="Unknown SL"))),"Tier 1",IF(AND('Service Line Inventory'!M989='Dropdown Answer Key'!$B$26,OR('Service Line Inventory'!S989="Lead",S989="Unknown SL")),"Tier 2",IF(AND('Service Line Inventory'!M989='Dropdown Answer Key'!$B$27,OR('Service Line Inventory'!S989="Lead",S989="Unknown SL")),"Tier 2",IF('Service Line Inventory'!S989="GRR","Tier 3",IF((AND('Service Line Inventory'!M989='Dropdown Answer Key'!$B$25,'Service Line Inventory'!Q989='Dropdown Answer Key'!$M$25,O989='Dropdown Answer Key'!$G$27,'Service Line Inventory'!P989='Dropdown Answer Key'!$J$27,S989="Non Lead")),"Tier 4",IF((AND('Service Line Inventory'!M989='Dropdown Answer Key'!$B$25,'Service Line Inventory'!Q989='Dropdown Answer Key'!$M$25,O989='Dropdown Answer Key'!$G$27,S989="Non Lead")),"Tier 4",IF((AND('Service Line Inventory'!M989='Dropdown Answer Key'!$B$25,'Service Line Inventory'!Q989='Dropdown Answer Key'!$M$25,'Service Line Inventory'!P989='Dropdown Answer Key'!$J$27,S989="Non Lead")),"Tier 4","Tier 5"))))))))</f>
        <v>BLANK</v>
      </c>
      <c r="U989" s="101" t="str">
        <f t="shared" si="61"/>
        <v>NO</v>
      </c>
      <c r="V989" s="75" t="str">
        <f t="shared" si="62"/>
        <v>NO</v>
      </c>
      <c r="W989" s="75" t="str">
        <f t="shared" si="63"/>
        <v>NO</v>
      </c>
      <c r="X989" s="107"/>
      <c r="Y989" s="76"/>
      <c r="Z989" s="77"/>
    </row>
    <row r="990" spans="1:26" x14ac:dyDescent="0.3">
      <c r="A990" s="47">
        <v>13280</v>
      </c>
      <c r="B990" s="73" t="s">
        <v>76</v>
      </c>
      <c r="C990" s="124" t="s">
        <v>1248</v>
      </c>
      <c r="D990" s="73" t="s">
        <v>73</v>
      </c>
      <c r="E990" s="73" t="s">
        <v>81</v>
      </c>
      <c r="F990" s="73" t="s">
        <v>81</v>
      </c>
      <c r="G990" s="89" t="s">
        <v>986</v>
      </c>
      <c r="H990" s="94" t="s">
        <v>73</v>
      </c>
      <c r="I990" s="82" t="s">
        <v>72</v>
      </c>
      <c r="J990" s="74" t="s">
        <v>989</v>
      </c>
      <c r="K990" s="74" t="s">
        <v>989</v>
      </c>
      <c r="L990" s="94" t="str">
        <f t="shared" si="60"/>
        <v>Non Lead</v>
      </c>
      <c r="M990" s="110"/>
      <c r="N990" s="82"/>
      <c r="O990" s="82"/>
      <c r="P990" s="82"/>
      <c r="Q990" s="81"/>
      <c r="R990" s="82"/>
      <c r="S990" s="113" t="str">
        <f>IF(OR(B990="",$C$3="",$G$3=""),"ERROR",IF(AND(B990='Dropdown Answer Key'!$B$12,OR(E990="Lead",E990="U, May have L",E990="COM",E990="")),"Lead",IF(AND(B990='Dropdown Answer Key'!$B$12,OR(AND(E990="GALV",H990="Y"),AND(E990="GALV",H990="UN"),AND(E990="GALV",H990=""))),"GRR",IF(AND(B990='Dropdown Answer Key'!$B$12,E990="Unknown"),"Unknown SL",IF(AND(B990='Dropdown Answer Key'!$B$13,OR(F990="Lead",F990="U, May have L",F990="COM",F990="")),"Lead",IF(AND(B990='Dropdown Answer Key'!$B$13,OR(AND(F990="GALV",H990="Y"),AND(F990="GALV",H990="UN"),AND(F990="GALV",H990=""))),"GRR",IF(AND(B990='Dropdown Answer Key'!$B$13,F990="Unknown"),"Unknown SL",IF(AND(B990='Dropdown Answer Key'!$B$14,OR(E990="Lead",E990="U, May have L",E990="COM",E990="")),"Lead",IF(AND(B990='Dropdown Answer Key'!$B$14,OR(F990="Lead",F990="U, May have L",F990="COM",F990="")),"Lead",IF(AND(B990='Dropdown Answer Key'!$B$14,OR(AND(E990="GALV",H990="Y"),AND(E990="GALV",H990="UN"),AND(E990="GALV",H990=""),AND(F990="GALV",H990="Y"),AND(F990="GALV",H990="UN"),AND(F990="GALV",H990=""),AND(F990="GALV",I990="Y"),AND(F990="GALV",I990="UN"),AND(F990="GALV",I990=""))),"GRR",IF(AND(B990='Dropdown Answer Key'!$B$14,OR(E990="Unknown",F990="Unknown")),"Unknown SL","Non Lead")))))))))))</f>
        <v>Non Lead</v>
      </c>
      <c r="T990" s="114" t="str">
        <f>IF(OR(M990="",Q990="",S990="ERROR"),"BLANK",IF((AND(M990='Dropdown Answer Key'!$B$25,OR('Service Line Inventory'!S990="Lead",S990="Unknown SL"))),"Tier 1",IF(AND('Service Line Inventory'!M990='Dropdown Answer Key'!$B$26,OR('Service Line Inventory'!S990="Lead",S990="Unknown SL")),"Tier 2",IF(AND('Service Line Inventory'!M990='Dropdown Answer Key'!$B$27,OR('Service Line Inventory'!S990="Lead",S990="Unknown SL")),"Tier 2",IF('Service Line Inventory'!S990="GRR","Tier 3",IF((AND('Service Line Inventory'!M990='Dropdown Answer Key'!$B$25,'Service Line Inventory'!Q990='Dropdown Answer Key'!$M$25,O990='Dropdown Answer Key'!$G$27,'Service Line Inventory'!P990='Dropdown Answer Key'!$J$27,S990="Non Lead")),"Tier 4",IF((AND('Service Line Inventory'!M990='Dropdown Answer Key'!$B$25,'Service Line Inventory'!Q990='Dropdown Answer Key'!$M$25,O990='Dropdown Answer Key'!$G$27,S990="Non Lead")),"Tier 4",IF((AND('Service Line Inventory'!M990='Dropdown Answer Key'!$B$25,'Service Line Inventory'!Q990='Dropdown Answer Key'!$M$25,'Service Line Inventory'!P990='Dropdown Answer Key'!$J$27,S990="Non Lead")),"Tier 4","Tier 5"))))))))</f>
        <v>BLANK</v>
      </c>
      <c r="U990" s="115" t="str">
        <f t="shared" si="61"/>
        <v>NO</v>
      </c>
      <c r="V990" s="114" t="str">
        <f t="shared" si="62"/>
        <v>NO</v>
      </c>
      <c r="W990" s="114" t="str">
        <f t="shared" si="63"/>
        <v>NO</v>
      </c>
      <c r="X990" s="108"/>
      <c r="Y990" s="97"/>
      <c r="Z990" s="77"/>
    </row>
    <row r="991" spans="1:26" x14ac:dyDescent="0.3">
      <c r="A991" s="47">
        <v>13285</v>
      </c>
      <c r="B991" s="73" t="s">
        <v>76</v>
      </c>
      <c r="C991" t="s">
        <v>1249</v>
      </c>
      <c r="D991" s="73" t="s">
        <v>73</v>
      </c>
      <c r="E991" s="73" t="s">
        <v>81</v>
      </c>
      <c r="F991" s="73" t="s">
        <v>81</v>
      </c>
      <c r="G991" s="89" t="s">
        <v>986</v>
      </c>
      <c r="H991" s="94" t="s">
        <v>73</v>
      </c>
      <c r="I991" s="82" t="s">
        <v>72</v>
      </c>
      <c r="J991" s="74" t="s">
        <v>989</v>
      </c>
      <c r="K991" s="74" t="s">
        <v>989</v>
      </c>
      <c r="L991" s="93" t="str">
        <f t="shared" si="60"/>
        <v>Non Lead</v>
      </c>
      <c r="M991" s="109"/>
      <c r="N991" s="73"/>
      <c r="O991" s="73"/>
      <c r="P991" s="73"/>
      <c r="Q991" s="72"/>
      <c r="R991" s="73"/>
      <c r="S991" s="98" t="str">
        <f>IF(OR(B991="",$C$3="",$G$3=""),"ERROR",IF(AND(B991='Dropdown Answer Key'!$B$12,OR(E991="Lead",E991="U, May have L",E991="COM",E991="")),"Lead",IF(AND(B991='Dropdown Answer Key'!$B$12,OR(AND(E991="GALV",H991="Y"),AND(E991="GALV",H991="UN"),AND(E991="GALV",H991=""))),"GRR",IF(AND(B991='Dropdown Answer Key'!$B$12,E991="Unknown"),"Unknown SL",IF(AND(B991='Dropdown Answer Key'!$B$13,OR(F991="Lead",F991="U, May have L",F991="COM",F991="")),"Lead",IF(AND(B991='Dropdown Answer Key'!$B$13,OR(AND(F991="GALV",H991="Y"),AND(F991="GALV",H991="UN"),AND(F991="GALV",H991=""))),"GRR",IF(AND(B991='Dropdown Answer Key'!$B$13,F991="Unknown"),"Unknown SL",IF(AND(B991='Dropdown Answer Key'!$B$14,OR(E991="Lead",E991="U, May have L",E991="COM",E991="")),"Lead",IF(AND(B991='Dropdown Answer Key'!$B$14,OR(F991="Lead",F991="U, May have L",F991="COM",F991="")),"Lead",IF(AND(B991='Dropdown Answer Key'!$B$14,OR(AND(E991="GALV",H991="Y"),AND(E991="GALV",H991="UN"),AND(E991="GALV",H991=""),AND(F991="GALV",H991="Y"),AND(F991="GALV",H991="UN"),AND(F991="GALV",H991=""),AND(F991="GALV",I991="Y"),AND(F991="GALV",I991="UN"),AND(F991="GALV",I991=""))),"GRR",IF(AND(B991='Dropdown Answer Key'!$B$14,OR(E991="Unknown",F991="Unknown")),"Unknown SL","Non Lead")))))))))))</f>
        <v>Non Lead</v>
      </c>
      <c r="T991" s="75" t="str">
        <f>IF(OR(M991="",Q991="",S991="ERROR"),"BLANK",IF((AND(M991='Dropdown Answer Key'!$B$25,OR('Service Line Inventory'!S991="Lead",S991="Unknown SL"))),"Tier 1",IF(AND('Service Line Inventory'!M991='Dropdown Answer Key'!$B$26,OR('Service Line Inventory'!S991="Lead",S991="Unknown SL")),"Tier 2",IF(AND('Service Line Inventory'!M991='Dropdown Answer Key'!$B$27,OR('Service Line Inventory'!S991="Lead",S991="Unknown SL")),"Tier 2",IF('Service Line Inventory'!S991="GRR","Tier 3",IF((AND('Service Line Inventory'!M991='Dropdown Answer Key'!$B$25,'Service Line Inventory'!Q991='Dropdown Answer Key'!$M$25,O991='Dropdown Answer Key'!$G$27,'Service Line Inventory'!P991='Dropdown Answer Key'!$J$27,S991="Non Lead")),"Tier 4",IF((AND('Service Line Inventory'!M991='Dropdown Answer Key'!$B$25,'Service Line Inventory'!Q991='Dropdown Answer Key'!$M$25,O991='Dropdown Answer Key'!$G$27,S991="Non Lead")),"Tier 4",IF((AND('Service Line Inventory'!M991='Dropdown Answer Key'!$B$25,'Service Line Inventory'!Q991='Dropdown Answer Key'!$M$25,'Service Line Inventory'!P991='Dropdown Answer Key'!$J$27,S991="Non Lead")),"Tier 4","Tier 5"))))))))</f>
        <v>BLANK</v>
      </c>
      <c r="U991" s="101" t="str">
        <f t="shared" si="61"/>
        <v>NO</v>
      </c>
      <c r="V991" s="75" t="str">
        <f t="shared" si="62"/>
        <v>NO</v>
      </c>
      <c r="W991" s="75" t="str">
        <f t="shared" si="63"/>
        <v>NO</v>
      </c>
      <c r="X991" s="107"/>
      <c r="Y991" s="76"/>
      <c r="Z991" s="77"/>
    </row>
    <row r="992" spans="1:26" x14ac:dyDescent="0.3">
      <c r="A992" s="47">
        <v>13290</v>
      </c>
      <c r="B992" s="73" t="s">
        <v>76</v>
      </c>
      <c r="C992" t="s">
        <v>1250</v>
      </c>
      <c r="D992" s="73" t="s">
        <v>73</v>
      </c>
      <c r="E992" s="73" t="s">
        <v>81</v>
      </c>
      <c r="F992" s="73" t="s">
        <v>81</v>
      </c>
      <c r="G992" s="89" t="s">
        <v>986</v>
      </c>
      <c r="H992" s="94" t="s">
        <v>73</v>
      </c>
      <c r="I992" s="82" t="s">
        <v>72</v>
      </c>
      <c r="J992" s="74" t="s">
        <v>989</v>
      </c>
      <c r="K992" s="74" t="s">
        <v>989</v>
      </c>
      <c r="L992" s="94" t="str">
        <f t="shared" si="60"/>
        <v>Non Lead</v>
      </c>
      <c r="M992" s="110"/>
      <c r="N992" s="82"/>
      <c r="O992" s="82"/>
      <c r="P992" s="82"/>
      <c r="Q992" s="81"/>
      <c r="R992" s="82"/>
      <c r="S992" s="113" t="str">
        <f>IF(OR(B992="",$C$3="",$G$3=""),"ERROR",IF(AND(B992='Dropdown Answer Key'!$B$12,OR(E992="Lead",E992="U, May have L",E992="COM",E992="")),"Lead",IF(AND(B992='Dropdown Answer Key'!$B$12,OR(AND(E992="GALV",H992="Y"),AND(E992="GALV",H992="UN"),AND(E992="GALV",H992=""))),"GRR",IF(AND(B992='Dropdown Answer Key'!$B$12,E992="Unknown"),"Unknown SL",IF(AND(B992='Dropdown Answer Key'!$B$13,OR(F992="Lead",F992="U, May have L",F992="COM",F992="")),"Lead",IF(AND(B992='Dropdown Answer Key'!$B$13,OR(AND(F992="GALV",H992="Y"),AND(F992="GALV",H992="UN"),AND(F992="GALV",H992=""))),"GRR",IF(AND(B992='Dropdown Answer Key'!$B$13,F992="Unknown"),"Unknown SL",IF(AND(B992='Dropdown Answer Key'!$B$14,OR(E992="Lead",E992="U, May have L",E992="COM",E992="")),"Lead",IF(AND(B992='Dropdown Answer Key'!$B$14,OR(F992="Lead",F992="U, May have L",F992="COM",F992="")),"Lead",IF(AND(B992='Dropdown Answer Key'!$B$14,OR(AND(E992="GALV",H992="Y"),AND(E992="GALV",H992="UN"),AND(E992="GALV",H992=""),AND(F992="GALV",H992="Y"),AND(F992="GALV",H992="UN"),AND(F992="GALV",H992=""),AND(F992="GALV",I992="Y"),AND(F992="GALV",I992="UN"),AND(F992="GALV",I992=""))),"GRR",IF(AND(B992='Dropdown Answer Key'!$B$14,OR(E992="Unknown",F992="Unknown")),"Unknown SL","Non Lead")))))))))))</f>
        <v>Non Lead</v>
      </c>
      <c r="T992" s="114" t="str">
        <f>IF(OR(M992="",Q992="",S992="ERROR"),"BLANK",IF((AND(M992='Dropdown Answer Key'!$B$25,OR('Service Line Inventory'!S992="Lead",S992="Unknown SL"))),"Tier 1",IF(AND('Service Line Inventory'!M992='Dropdown Answer Key'!$B$26,OR('Service Line Inventory'!S992="Lead",S992="Unknown SL")),"Tier 2",IF(AND('Service Line Inventory'!M992='Dropdown Answer Key'!$B$27,OR('Service Line Inventory'!S992="Lead",S992="Unknown SL")),"Tier 2",IF('Service Line Inventory'!S992="GRR","Tier 3",IF((AND('Service Line Inventory'!M992='Dropdown Answer Key'!$B$25,'Service Line Inventory'!Q992='Dropdown Answer Key'!$M$25,O992='Dropdown Answer Key'!$G$27,'Service Line Inventory'!P992='Dropdown Answer Key'!$J$27,S992="Non Lead")),"Tier 4",IF((AND('Service Line Inventory'!M992='Dropdown Answer Key'!$B$25,'Service Line Inventory'!Q992='Dropdown Answer Key'!$M$25,O992='Dropdown Answer Key'!$G$27,S992="Non Lead")),"Tier 4",IF((AND('Service Line Inventory'!M992='Dropdown Answer Key'!$B$25,'Service Line Inventory'!Q992='Dropdown Answer Key'!$M$25,'Service Line Inventory'!P992='Dropdown Answer Key'!$J$27,S992="Non Lead")),"Tier 4","Tier 5"))))))))</f>
        <v>BLANK</v>
      </c>
      <c r="U992" s="115" t="str">
        <f t="shared" si="61"/>
        <v>NO</v>
      </c>
      <c r="V992" s="114" t="str">
        <f t="shared" si="62"/>
        <v>NO</v>
      </c>
      <c r="W992" s="114" t="str">
        <f t="shared" si="63"/>
        <v>NO</v>
      </c>
      <c r="X992" s="108"/>
      <c r="Y992" s="97"/>
      <c r="Z992" s="77"/>
    </row>
    <row r="993" spans="1:26" x14ac:dyDescent="0.3">
      <c r="A993" s="47">
        <v>13295</v>
      </c>
      <c r="B993" s="73" t="s">
        <v>76</v>
      </c>
      <c r="C993" t="s">
        <v>1251</v>
      </c>
      <c r="D993" s="73" t="s">
        <v>73</v>
      </c>
      <c r="E993" s="73" t="s">
        <v>81</v>
      </c>
      <c r="F993" s="73" t="s">
        <v>81</v>
      </c>
      <c r="G993" s="89" t="s">
        <v>986</v>
      </c>
      <c r="H993" s="94" t="s">
        <v>73</v>
      </c>
      <c r="I993" s="82" t="s">
        <v>72</v>
      </c>
      <c r="J993" s="74" t="s">
        <v>989</v>
      </c>
      <c r="K993" s="74" t="s">
        <v>989</v>
      </c>
      <c r="L993" s="93" t="str">
        <f t="shared" si="60"/>
        <v>Non Lead</v>
      </c>
      <c r="M993" s="109"/>
      <c r="N993" s="73"/>
      <c r="O993" s="73"/>
      <c r="P993" s="73"/>
      <c r="Q993" s="72"/>
      <c r="R993" s="73"/>
      <c r="S993" s="98" t="str">
        <f>IF(OR(B993="",$C$3="",$G$3=""),"ERROR",IF(AND(B993='Dropdown Answer Key'!$B$12,OR(E993="Lead",E993="U, May have L",E993="COM",E993="")),"Lead",IF(AND(B993='Dropdown Answer Key'!$B$12,OR(AND(E993="GALV",H993="Y"),AND(E993="GALV",H993="UN"),AND(E993="GALV",H993=""))),"GRR",IF(AND(B993='Dropdown Answer Key'!$B$12,E993="Unknown"),"Unknown SL",IF(AND(B993='Dropdown Answer Key'!$B$13,OR(F993="Lead",F993="U, May have L",F993="COM",F993="")),"Lead",IF(AND(B993='Dropdown Answer Key'!$B$13,OR(AND(F993="GALV",H993="Y"),AND(F993="GALV",H993="UN"),AND(F993="GALV",H993=""))),"GRR",IF(AND(B993='Dropdown Answer Key'!$B$13,F993="Unknown"),"Unknown SL",IF(AND(B993='Dropdown Answer Key'!$B$14,OR(E993="Lead",E993="U, May have L",E993="COM",E993="")),"Lead",IF(AND(B993='Dropdown Answer Key'!$B$14,OR(F993="Lead",F993="U, May have L",F993="COM",F993="")),"Lead",IF(AND(B993='Dropdown Answer Key'!$B$14,OR(AND(E993="GALV",H993="Y"),AND(E993="GALV",H993="UN"),AND(E993="GALV",H993=""),AND(F993="GALV",H993="Y"),AND(F993="GALV",H993="UN"),AND(F993="GALV",H993=""),AND(F993="GALV",I993="Y"),AND(F993="GALV",I993="UN"),AND(F993="GALV",I993=""))),"GRR",IF(AND(B993='Dropdown Answer Key'!$B$14,OR(E993="Unknown",F993="Unknown")),"Unknown SL","Non Lead")))))))))))</f>
        <v>Non Lead</v>
      </c>
      <c r="T993" s="75" t="str">
        <f>IF(OR(M993="",Q993="",S993="ERROR"),"BLANK",IF((AND(M993='Dropdown Answer Key'!$B$25,OR('Service Line Inventory'!S993="Lead",S993="Unknown SL"))),"Tier 1",IF(AND('Service Line Inventory'!M993='Dropdown Answer Key'!$B$26,OR('Service Line Inventory'!S993="Lead",S993="Unknown SL")),"Tier 2",IF(AND('Service Line Inventory'!M993='Dropdown Answer Key'!$B$27,OR('Service Line Inventory'!S993="Lead",S993="Unknown SL")),"Tier 2",IF('Service Line Inventory'!S993="GRR","Tier 3",IF((AND('Service Line Inventory'!M993='Dropdown Answer Key'!$B$25,'Service Line Inventory'!Q993='Dropdown Answer Key'!$M$25,O993='Dropdown Answer Key'!$G$27,'Service Line Inventory'!P993='Dropdown Answer Key'!$J$27,S993="Non Lead")),"Tier 4",IF((AND('Service Line Inventory'!M993='Dropdown Answer Key'!$B$25,'Service Line Inventory'!Q993='Dropdown Answer Key'!$M$25,O993='Dropdown Answer Key'!$G$27,S993="Non Lead")),"Tier 4",IF((AND('Service Line Inventory'!M993='Dropdown Answer Key'!$B$25,'Service Line Inventory'!Q993='Dropdown Answer Key'!$M$25,'Service Line Inventory'!P993='Dropdown Answer Key'!$J$27,S993="Non Lead")),"Tier 4","Tier 5"))))))))</f>
        <v>BLANK</v>
      </c>
      <c r="U993" s="101" t="str">
        <f t="shared" si="61"/>
        <v>NO</v>
      </c>
      <c r="V993" s="75" t="str">
        <f t="shared" si="62"/>
        <v>NO</v>
      </c>
      <c r="W993" s="75" t="str">
        <f t="shared" si="63"/>
        <v>NO</v>
      </c>
      <c r="X993" s="107"/>
      <c r="Y993" s="76"/>
      <c r="Z993" s="77"/>
    </row>
    <row r="994" spans="1:26" x14ac:dyDescent="0.3">
      <c r="A994" s="47">
        <v>13300</v>
      </c>
      <c r="B994" s="73" t="s">
        <v>76</v>
      </c>
      <c r="C994" t="s">
        <v>1252</v>
      </c>
      <c r="D994" s="73" t="s">
        <v>73</v>
      </c>
      <c r="E994" s="73" t="s">
        <v>81</v>
      </c>
      <c r="F994" s="73" t="s">
        <v>81</v>
      </c>
      <c r="G994" s="89" t="s">
        <v>986</v>
      </c>
      <c r="H994" s="94" t="s">
        <v>73</v>
      </c>
      <c r="I994" s="82" t="s">
        <v>72</v>
      </c>
      <c r="J994" s="74" t="s">
        <v>989</v>
      </c>
      <c r="K994" s="74" t="s">
        <v>989</v>
      </c>
      <c r="L994" s="94" t="str">
        <f t="shared" si="60"/>
        <v>Non Lead</v>
      </c>
      <c r="M994" s="110"/>
      <c r="N994" s="82"/>
      <c r="O994" s="82"/>
      <c r="P994" s="82"/>
      <c r="Q994" s="81"/>
      <c r="R994" s="82"/>
      <c r="S994" s="113" t="str">
        <f>IF(OR(B994="",$C$3="",$G$3=""),"ERROR",IF(AND(B994='Dropdown Answer Key'!$B$12,OR(E994="Lead",E994="U, May have L",E994="COM",E994="")),"Lead",IF(AND(B994='Dropdown Answer Key'!$B$12,OR(AND(E994="GALV",H994="Y"),AND(E994="GALV",H994="UN"),AND(E994="GALV",H994=""))),"GRR",IF(AND(B994='Dropdown Answer Key'!$B$12,E994="Unknown"),"Unknown SL",IF(AND(B994='Dropdown Answer Key'!$B$13,OR(F994="Lead",F994="U, May have L",F994="COM",F994="")),"Lead",IF(AND(B994='Dropdown Answer Key'!$B$13,OR(AND(F994="GALV",H994="Y"),AND(F994="GALV",H994="UN"),AND(F994="GALV",H994=""))),"GRR",IF(AND(B994='Dropdown Answer Key'!$B$13,F994="Unknown"),"Unknown SL",IF(AND(B994='Dropdown Answer Key'!$B$14,OR(E994="Lead",E994="U, May have L",E994="COM",E994="")),"Lead",IF(AND(B994='Dropdown Answer Key'!$B$14,OR(F994="Lead",F994="U, May have L",F994="COM",F994="")),"Lead",IF(AND(B994='Dropdown Answer Key'!$B$14,OR(AND(E994="GALV",H994="Y"),AND(E994="GALV",H994="UN"),AND(E994="GALV",H994=""),AND(F994="GALV",H994="Y"),AND(F994="GALV",H994="UN"),AND(F994="GALV",H994=""),AND(F994="GALV",I994="Y"),AND(F994="GALV",I994="UN"),AND(F994="GALV",I994=""))),"GRR",IF(AND(B994='Dropdown Answer Key'!$B$14,OR(E994="Unknown",F994="Unknown")),"Unknown SL","Non Lead")))))))))))</f>
        <v>Non Lead</v>
      </c>
      <c r="T994" s="114" t="str">
        <f>IF(OR(M994="",Q994="",S994="ERROR"),"BLANK",IF((AND(M994='Dropdown Answer Key'!$B$25,OR('Service Line Inventory'!S994="Lead",S994="Unknown SL"))),"Tier 1",IF(AND('Service Line Inventory'!M994='Dropdown Answer Key'!$B$26,OR('Service Line Inventory'!S994="Lead",S994="Unknown SL")),"Tier 2",IF(AND('Service Line Inventory'!M994='Dropdown Answer Key'!$B$27,OR('Service Line Inventory'!S994="Lead",S994="Unknown SL")),"Tier 2",IF('Service Line Inventory'!S994="GRR","Tier 3",IF((AND('Service Line Inventory'!M994='Dropdown Answer Key'!$B$25,'Service Line Inventory'!Q994='Dropdown Answer Key'!$M$25,O994='Dropdown Answer Key'!$G$27,'Service Line Inventory'!P994='Dropdown Answer Key'!$J$27,S994="Non Lead")),"Tier 4",IF((AND('Service Line Inventory'!M994='Dropdown Answer Key'!$B$25,'Service Line Inventory'!Q994='Dropdown Answer Key'!$M$25,O994='Dropdown Answer Key'!$G$27,S994="Non Lead")),"Tier 4",IF((AND('Service Line Inventory'!M994='Dropdown Answer Key'!$B$25,'Service Line Inventory'!Q994='Dropdown Answer Key'!$M$25,'Service Line Inventory'!P994='Dropdown Answer Key'!$J$27,S994="Non Lead")),"Tier 4","Tier 5"))))))))</f>
        <v>BLANK</v>
      </c>
      <c r="U994" s="115" t="str">
        <f t="shared" si="61"/>
        <v>NO</v>
      </c>
      <c r="V994" s="114" t="str">
        <f t="shared" si="62"/>
        <v>NO</v>
      </c>
      <c r="W994" s="114" t="str">
        <f t="shared" si="63"/>
        <v>NO</v>
      </c>
      <c r="X994" s="108"/>
      <c r="Y994" s="97"/>
      <c r="Z994" s="77"/>
    </row>
    <row r="995" spans="1:26" x14ac:dyDescent="0.3">
      <c r="A995" s="47">
        <v>13600</v>
      </c>
      <c r="B995" s="73" t="s">
        <v>76</v>
      </c>
      <c r="C995" t="s">
        <v>1253</v>
      </c>
      <c r="D995" s="73" t="s">
        <v>73</v>
      </c>
      <c r="E995" s="73" t="s">
        <v>81</v>
      </c>
      <c r="F995" s="73" t="s">
        <v>81</v>
      </c>
      <c r="G995" s="89" t="s">
        <v>986</v>
      </c>
      <c r="H995" s="94" t="s">
        <v>73</v>
      </c>
      <c r="I995" s="82" t="s">
        <v>72</v>
      </c>
      <c r="J995" s="74" t="s">
        <v>989</v>
      </c>
      <c r="K995" s="74" t="s">
        <v>989</v>
      </c>
      <c r="L995" s="93" t="str">
        <f t="shared" si="60"/>
        <v>Non Lead</v>
      </c>
      <c r="M995" s="109"/>
      <c r="N995" s="73"/>
      <c r="O995" s="73"/>
      <c r="P995" s="73"/>
      <c r="Q995" s="72"/>
      <c r="R995" s="73"/>
      <c r="S995" s="98" t="str">
        <f>IF(OR(B995="",$C$3="",$G$3=""),"ERROR",IF(AND(B995='Dropdown Answer Key'!$B$12,OR(E995="Lead",E995="U, May have L",E995="COM",E995="")),"Lead",IF(AND(B995='Dropdown Answer Key'!$B$12,OR(AND(E995="GALV",H995="Y"),AND(E995="GALV",H995="UN"),AND(E995="GALV",H995=""))),"GRR",IF(AND(B995='Dropdown Answer Key'!$B$12,E995="Unknown"),"Unknown SL",IF(AND(B995='Dropdown Answer Key'!$B$13,OR(F995="Lead",F995="U, May have L",F995="COM",F995="")),"Lead",IF(AND(B995='Dropdown Answer Key'!$B$13,OR(AND(F995="GALV",H995="Y"),AND(F995="GALV",H995="UN"),AND(F995="GALV",H995=""))),"GRR",IF(AND(B995='Dropdown Answer Key'!$B$13,F995="Unknown"),"Unknown SL",IF(AND(B995='Dropdown Answer Key'!$B$14,OR(E995="Lead",E995="U, May have L",E995="COM",E995="")),"Lead",IF(AND(B995='Dropdown Answer Key'!$B$14,OR(F995="Lead",F995="U, May have L",F995="COM",F995="")),"Lead",IF(AND(B995='Dropdown Answer Key'!$B$14,OR(AND(E995="GALV",H995="Y"),AND(E995="GALV",H995="UN"),AND(E995="GALV",H995=""),AND(F995="GALV",H995="Y"),AND(F995="GALV",H995="UN"),AND(F995="GALV",H995=""),AND(F995="GALV",I995="Y"),AND(F995="GALV",I995="UN"),AND(F995="GALV",I995=""))),"GRR",IF(AND(B995='Dropdown Answer Key'!$B$14,OR(E995="Unknown",F995="Unknown")),"Unknown SL","Non Lead")))))))))))</f>
        <v>Non Lead</v>
      </c>
      <c r="T995" s="75" t="str">
        <f>IF(OR(M995="",Q995="",S995="ERROR"),"BLANK",IF((AND(M995='Dropdown Answer Key'!$B$25,OR('Service Line Inventory'!S995="Lead",S995="Unknown SL"))),"Tier 1",IF(AND('Service Line Inventory'!M995='Dropdown Answer Key'!$B$26,OR('Service Line Inventory'!S995="Lead",S995="Unknown SL")),"Tier 2",IF(AND('Service Line Inventory'!M995='Dropdown Answer Key'!$B$27,OR('Service Line Inventory'!S995="Lead",S995="Unknown SL")),"Tier 2",IF('Service Line Inventory'!S995="GRR","Tier 3",IF((AND('Service Line Inventory'!M995='Dropdown Answer Key'!$B$25,'Service Line Inventory'!Q995='Dropdown Answer Key'!$M$25,O995='Dropdown Answer Key'!$G$27,'Service Line Inventory'!P995='Dropdown Answer Key'!$J$27,S995="Non Lead")),"Tier 4",IF((AND('Service Line Inventory'!M995='Dropdown Answer Key'!$B$25,'Service Line Inventory'!Q995='Dropdown Answer Key'!$M$25,O995='Dropdown Answer Key'!$G$27,S995="Non Lead")),"Tier 4",IF((AND('Service Line Inventory'!M995='Dropdown Answer Key'!$B$25,'Service Line Inventory'!Q995='Dropdown Answer Key'!$M$25,'Service Line Inventory'!P995='Dropdown Answer Key'!$J$27,S995="Non Lead")),"Tier 4","Tier 5"))))))))</f>
        <v>BLANK</v>
      </c>
      <c r="U995" s="101" t="str">
        <f t="shared" si="61"/>
        <v>NO</v>
      </c>
      <c r="V995" s="75" t="str">
        <f t="shared" si="62"/>
        <v>NO</v>
      </c>
      <c r="W995" s="75" t="str">
        <f t="shared" si="63"/>
        <v>NO</v>
      </c>
      <c r="X995" s="107"/>
      <c r="Y995" s="76"/>
      <c r="Z995" s="77"/>
    </row>
    <row r="996" spans="1:26" x14ac:dyDescent="0.3">
      <c r="A996" s="47">
        <v>13700</v>
      </c>
      <c r="B996" s="73" t="s">
        <v>76</v>
      </c>
      <c r="C996" t="s">
        <v>1254</v>
      </c>
      <c r="D996" s="73" t="s">
        <v>73</v>
      </c>
      <c r="E996" s="73" t="s">
        <v>81</v>
      </c>
      <c r="F996" s="73" t="s">
        <v>81</v>
      </c>
      <c r="G996" s="89" t="s">
        <v>986</v>
      </c>
      <c r="H996" s="94" t="s">
        <v>73</v>
      </c>
      <c r="I996" s="82" t="s">
        <v>72</v>
      </c>
      <c r="J996" s="74" t="s">
        <v>989</v>
      </c>
      <c r="K996" s="74" t="s">
        <v>989</v>
      </c>
      <c r="L996" s="94" t="str">
        <f t="shared" si="60"/>
        <v>Non Lead</v>
      </c>
      <c r="M996" s="110"/>
      <c r="N996" s="82"/>
      <c r="O996" s="82"/>
      <c r="P996" s="82"/>
      <c r="Q996" s="81"/>
      <c r="R996" s="82"/>
      <c r="S996" s="113" t="str">
        <f>IF(OR(B996="",$C$3="",$G$3=""),"ERROR",IF(AND(B996='Dropdown Answer Key'!$B$12,OR(E996="Lead",E996="U, May have L",E996="COM",E996="")),"Lead",IF(AND(B996='Dropdown Answer Key'!$B$12,OR(AND(E996="GALV",H996="Y"),AND(E996="GALV",H996="UN"),AND(E996="GALV",H996=""))),"GRR",IF(AND(B996='Dropdown Answer Key'!$B$12,E996="Unknown"),"Unknown SL",IF(AND(B996='Dropdown Answer Key'!$B$13,OR(F996="Lead",F996="U, May have L",F996="COM",F996="")),"Lead",IF(AND(B996='Dropdown Answer Key'!$B$13,OR(AND(F996="GALV",H996="Y"),AND(F996="GALV",H996="UN"),AND(F996="GALV",H996=""))),"GRR",IF(AND(B996='Dropdown Answer Key'!$B$13,F996="Unknown"),"Unknown SL",IF(AND(B996='Dropdown Answer Key'!$B$14,OR(E996="Lead",E996="U, May have L",E996="COM",E996="")),"Lead",IF(AND(B996='Dropdown Answer Key'!$B$14,OR(F996="Lead",F996="U, May have L",F996="COM",F996="")),"Lead",IF(AND(B996='Dropdown Answer Key'!$B$14,OR(AND(E996="GALV",H996="Y"),AND(E996="GALV",H996="UN"),AND(E996="GALV",H996=""),AND(F996="GALV",H996="Y"),AND(F996="GALV",H996="UN"),AND(F996="GALV",H996=""),AND(F996="GALV",I996="Y"),AND(F996="GALV",I996="UN"),AND(F996="GALV",I996=""))),"GRR",IF(AND(B996='Dropdown Answer Key'!$B$14,OR(E996="Unknown",F996="Unknown")),"Unknown SL","Non Lead")))))))))))</f>
        <v>Non Lead</v>
      </c>
      <c r="T996" s="114" t="str">
        <f>IF(OR(M996="",Q996="",S996="ERROR"),"BLANK",IF((AND(M996='Dropdown Answer Key'!$B$25,OR('Service Line Inventory'!S996="Lead",S996="Unknown SL"))),"Tier 1",IF(AND('Service Line Inventory'!M996='Dropdown Answer Key'!$B$26,OR('Service Line Inventory'!S996="Lead",S996="Unknown SL")),"Tier 2",IF(AND('Service Line Inventory'!M996='Dropdown Answer Key'!$B$27,OR('Service Line Inventory'!S996="Lead",S996="Unknown SL")),"Tier 2",IF('Service Line Inventory'!S996="GRR","Tier 3",IF((AND('Service Line Inventory'!M996='Dropdown Answer Key'!$B$25,'Service Line Inventory'!Q996='Dropdown Answer Key'!$M$25,O996='Dropdown Answer Key'!$G$27,'Service Line Inventory'!P996='Dropdown Answer Key'!$J$27,S996="Non Lead")),"Tier 4",IF((AND('Service Line Inventory'!M996='Dropdown Answer Key'!$B$25,'Service Line Inventory'!Q996='Dropdown Answer Key'!$M$25,O996='Dropdown Answer Key'!$G$27,S996="Non Lead")),"Tier 4",IF((AND('Service Line Inventory'!M996='Dropdown Answer Key'!$B$25,'Service Line Inventory'!Q996='Dropdown Answer Key'!$M$25,'Service Line Inventory'!P996='Dropdown Answer Key'!$J$27,S996="Non Lead")),"Tier 4","Tier 5"))))))))</f>
        <v>BLANK</v>
      </c>
      <c r="U996" s="115" t="str">
        <f t="shared" si="61"/>
        <v>NO</v>
      </c>
      <c r="V996" s="114" t="str">
        <f t="shared" si="62"/>
        <v>NO</v>
      </c>
      <c r="W996" s="114" t="str">
        <f t="shared" si="63"/>
        <v>NO</v>
      </c>
      <c r="X996" s="108"/>
      <c r="Y996" s="97"/>
      <c r="Z996" s="77"/>
    </row>
    <row r="997" spans="1:26" x14ac:dyDescent="0.3">
      <c r="A997" s="47">
        <v>13750</v>
      </c>
      <c r="B997" s="73" t="s">
        <v>76</v>
      </c>
      <c r="C997" t="s">
        <v>1255</v>
      </c>
      <c r="D997" s="73" t="s">
        <v>73</v>
      </c>
      <c r="E997" s="73" t="s">
        <v>81</v>
      </c>
      <c r="F997" s="73" t="s">
        <v>81</v>
      </c>
      <c r="G997" s="89" t="s">
        <v>986</v>
      </c>
      <c r="H997" s="94" t="s">
        <v>73</v>
      </c>
      <c r="I997" s="82" t="s">
        <v>72</v>
      </c>
      <c r="J997" s="74" t="s">
        <v>989</v>
      </c>
      <c r="K997" s="74" t="s">
        <v>989</v>
      </c>
      <c r="L997" s="93" t="str">
        <f t="shared" si="60"/>
        <v>Non Lead</v>
      </c>
      <c r="M997" s="109"/>
      <c r="N997" s="73"/>
      <c r="O997" s="73"/>
      <c r="P997" s="73"/>
      <c r="Q997" s="72"/>
      <c r="R997" s="73"/>
      <c r="S997" s="98" t="str">
        <f>IF(OR(B997="",$C$3="",$G$3=""),"ERROR",IF(AND(B997='Dropdown Answer Key'!$B$12,OR(E997="Lead",E997="U, May have L",E997="COM",E997="")),"Lead",IF(AND(B997='Dropdown Answer Key'!$B$12,OR(AND(E997="GALV",H997="Y"),AND(E997="GALV",H997="UN"),AND(E997="GALV",H997=""))),"GRR",IF(AND(B997='Dropdown Answer Key'!$B$12,E997="Unknown"),"Unknown SL",IF(AND(B997='Dropdown Answer Key'!$B$13,OR(F997="Lead",F997="U, May have L",F997="COM",F997="")),"Lead",IF(AND(B997='Dropdown Answer Key'!$B$13,OR(AND(F997="GALV",H997="Y"),AND(F997="GALV",H997="UN"),AND(F997="GALV",H997=""))),"GRR",IF(AND(B997='Dropdown Answer Key'!$B$13,F997="Unknown"),"Unknown SL",IF(AND(B997='Dropdown Answer Key'!$B$14,OR(E997="Lead",E997="U, May have L",E997="COM",E997="")),"Lead",IF(AND(B997='Dropdown Answer Key'!$B$14,OR(F997="Lead",F997="U, May have L",F997="COM",F997="")),"Lead",IF(AND(B997='Dropdown Answer Key'!$B$14,OR(AND(E997="GALV",H997="Y"),AND(E997="GALV",H997="UN"),AND(E997="GALV",H997=""),AND(F997="GALV",H997="Y"),AND(F997="GALV",H997="UN"),AND(F997="GALV",H997=""),AND(F997="GALV",I997="Y"),AND(F997="GALV",I997="UN"),AND(F997="GALV",I997=""))),"GRR",IF(AND(B997='Dropdown Answer Key'!$B$14,OR(E997="Unknown",F997="Unknown")),"Unknown SL","Non Lead")))))))))))</f>
        <v>Non Lead</v>
      </c>
      <c r="T997" s="75" t="str">
        <f>IF(OR(M997="",Q997="",S997="ERROR"),"BLANK",IF((AND(M997='Dropdown Answer Key'!$B$25,OR('Service Line Inventory'!S997="Lead",S997="Unknown SL"))),"Tier 1",IF(AND('Service Line Inventory'!M997='Dropdown Answer Key'!$B$26,OR('Service Line Inventory'!S997="Lead",S997="Unknown SL")),"Tier 2",IF(AND('Service Line Inventory'!M997='Dropdown Answer Key'!$B$27,OR('Service Line Inventory'!S997="Lead",S997="Unknown SL")),"Tier 2",IF('Service Line Inventory'!S997="GRR","Tier 3",IF((AND('Service Line Inventory'!M997='Dropdown Answer Key'!$B$25,'Service Line Inventory'!Q997='Dropdown Answer Key'!$M$25,O997='Dropdown Answer Key'!$G$27,'Service Line Inventory'!P997='Dropdown Answer Key'!$J$27,S997="Non Lead")),"Tier 4",IF((AND('Service Line Inventory'!M997='Dropdown Answer Key'!$B$25,'Service Line Inventory'!Q997='Dropdown Answer Key'!$M$25,O997='Dropdown Answer Key'!$G$27,S997="Non Lead")),"Tier 4",IF((AND('Service Line Inventory'!M997='Dropdown Answer Key'!$B$25,'Service Line Inventory'!Q997='Dropdown Answer Key'!$M$25,'Service Line Inventory'!P997='Dropdown Answer Key'!$J$27,S997="Non Lead")),"Tier 4","Tier 5"))))))))</f>
        <v>BLANK</v>
      </c>
      <c r="U997" s="101" t="str">
        <f t="shared" si="61"/>
        <v>NO</v>
      </c>
      <c r="V997" s="75" t="str">
        <f t="shared" si="62"/>
        <v>NO</v>
      </c>
      <c r="W997" s="75" t="str">
        <f t="shared" si="63"/>
        <v>NO</v>
      </c>
      <c r="X997" s="107"/>
      <c r="Y997" s="76"/>
      <c r="Z997" s="77"/>
    </row>
    <row r="998" spans="1:26" x14ac:dyDescent="0.3">
      <c r="A998" s="47">
        <v>13800</v>
      </c>
      <c r="B998" s="73" t="s">
        <v>76</v>
      </c>
      <c r="C998" s="124" t="s">
        <v>1256</v>
      </c>
      <c r="D998" s="73" t="s">
        <v>73</v>
      </c>
      <c r="E998" s="73" t="s">
        <v>81</v>
      </c>
      <c r="F998" s="73" t="s">
        <v>81</v>
      </c>
      <c r="G998" s="89" t="s">
        <v>986</v>
      </c>
      <c r="H998" s="94" t="s">
        <v>73</v>
      </c>
      <c r="I998" s="82" t="s">
        <v>72</v>
      </c>
      <c r="J998" s="74" t="s">
        <v>989</v>
      </c>
      <c r="K998" s="74" t="s">
        <v>989</v>
      </c>
      <c r="L998" s="94" t="str">
        <f t="shared" si="60"/>
        <v>Non Lead</v>
      </c>
      <c r="M998" s="110"/>
      <c r="N998" s="82"/>
      <c r="O998" s="82"/>
      <c r="P998" s="82"/>
      <c r="Q998" s="81"/>
      <c r="R998" s="82"/>
      <c r="S998" s="113" t="str">
        <f>IF(OR(B998="",$C$3="",$G$3=""),"ERROR",IF(AND(B998='Dropdown Answer Key'!$B$12,OR(E998="Lead",E998="U, May have L",E998="COM",E998="")),"Lead",IF(AND(B998='Dropdown Answer Key'!$B$12,OR(AND(E998="GALV",H998="Y"),AND(E998="GALV",H998="UN"),AND(E998="GALV",H998=""))),"GRR",IF(AND(B998='Dropdown Answer Key'!$B$12,E998="Unknown"),"Unknown SL",IF(AND(B998='Dropdown Answer Key'!$B$13,OR(F998="Lead",F998="U, May have L",F998="COM",F998="")),"Lead",IF(AND(B998='Dropdown Answer Key'!$B$13,OR(AND(F998="GALV",H998="Y"),AND(F998="GALV",H998="UN"),AND(F998="GALV",H998=""))),"GRR",IF(AND(B998='Dropdown Answer Key'!$B$13,F998="Unknown"),"Unknown SL",IF(AND(B998='Dropdown Answer Key'!$B$14,OR(E998="Lead",E998="U, May have L",E998="COM",E998="")),"Lead",IF(AND(B998='Dropdown Answer Key'!$B$14,OR(F998="Lead",F998="U, May have L",F998="COM",F998="")),"Lead",IF(AND(B998='Dropdown Answer Key'!$B$14,OR(AND(E998="GALV",H998="Y"),AND(E998="GALV",H998="UN"),AND(E998="GALV",H998=""),AND(F998="GALV",H998="Y"),AND(F998="GALV",H998="UN"),AND(F998="GALV",H998=""),AND(F998="GALV",I998="Y"),AND(F998="GALV",I998="UN"),AND(F998="GALV",I998=""))),"GRR",IF(AND(B998='Dropdown Answer Key'!$B$14,OR(E998="Unknown",F998="Unknown")),"Unknown SL","Non Lead")))))))))))</f>
        <v>Non Lead</v>
      </c>
      <c r="T998" s="114" t="str">
        <f>IF(OR(M998="",Q998="",S998="ERROR"),"BLANK",IF((AND(M998='Dropdown Answer Key'!$B$25,OR('Service Line Inventory'!S998="Lead",S998="Unknown SL"))),"Tier 1",IF(AND('Service Line Inventory'!M998='Dropdown Answer Key'!$B$26,OR('Service Line Inventory'!S998="Lead",S998="Unknown SL")),"Tier 2",IF(AND('Service Line Inventory'!M998='Dropdown Answer Key'!$B$27,OR('Service Line Inventory'!S998="Lead",S998="Unknown SL")),"Tier 2",IF('Service Line Inventory'!S998="GRR","Tier 3",IF((AND('Service Line Inventory'!M998='Dropdown Answer Key'!$B$25,'Service Line Inventory'!Q998='Dropdown Answer Key'!$M$25,O998='Dropdown Answer Key'!$G$27,'Service Line Inventory'!P998='Dropdown Answer Key'!$J$27,S998="Non Lead")),"Tier 4",IF((AND('Service Line Inventory'!M998='Dropdown Answer Key'!$B$25,'Service Line Inventory'!Q998='Dropdown Answer Key'!$M$25,O998='Dropdown Answer Key'!$G$27,S998="Non Lead")),"Tier 4",IF((AND('Service Line Inventory'!M998='Dropdown Answer Key'!$B$25,'Service Line Inventory'!Q998='Dropdown Answer Key'!$M$25,'Service Line Inventory'!P998='Dropdown Answer Key'!$J$27,S998="Non Lead")),"Tier 4","Tier 5"))))))))</f>
        <v>BLANK</v>
      </c>
      <c r="U998" s="115" t="str">
        <f t="shared" si="61"/>
        <v>NO</v>
      </c>
      <c r="V998" s="114" t="str">
        <f t="shared" si="62"/>
        <v>NO</v>
      </c>
      <c r="W998" s="114" t="str">
        <f t="shared" si="63"/>
        <v>NO</v>
      </c>
      <c r="X998" s="108"/>
      <c r="Y998" s="97"/>
      <c r="Z998" s="77"/>
    </row>
    <row r="999" spans="1:26" x14ac:dyDescent="0.3">
      <c r="A999" s="47">
        <v>13900</v>
      </c>
      <c r="B999" s="73" t="s">
        <v>76</v>
      </c>
      <c r="C999" t="s">
        <v>1257</v>
      </c>
      <c r="D999" s="73" t="s">
        <v>73</v>
      </c>
      <c r="E999" s="73" t="s">
        <v>81</v>
      </c>
      <c r="F999" s="73" t="s">
        <v>81</v>
      </c>
      <c r="G999" s="89" t="s">
        <v>986</v>
      </c>
      <c r="H999" s="94" t="s">
        <v>73</v>
      </c>
      <c r="I999" s="82" t="s">
        <v>72</v>
      </c>
      <c r="J999" s="74" t="s">
        <v>989</v>
      </c>
      <c r="K999" s="74" t="s">
        <v>989</v>
      </c>
      <c r="L999" s="93" t="str">
        <f t="shared" si="60"/>
        <v>Non Lead</v>
      </c>
      <c r="M999" s="109"/>
      <c r="N999" s="73"/>
      <c r="O999" s="73"/>
      <c r="P999" s="73"/>
      <c r="Q999" s="72"/>
      <c r="R999" s="73"/>
      <c r="S999" s="98" t="str">
        <f>IF(OR(B999="",$C$3="",$G$3=""),"ERROR",IF(AND(B999='Dropdown Answer Key'!$B$12,OR(E999="Lead",E999="U, May have L",E999="COM",E999="")),"Lead",IF(AND(B999='Dropdown Answer Key'!$B$12,OR(AND(E999="GALV",H999="Y"),AND(E999="GALV",H999="UN"),AND(E999="GALV",H999=""))),"GRR",IF(AND(B999='Dropdown Answer Key'!$B$12,E999="Unknown"),"Unknown SL",IF(AND(B999='Dropdown Answer Key'!$B$13,OR(F999="Lead",F999="U, May have L",F999="COM",F999="")),"Lead",IF(AND(B999='Dropdown Answer Key'!$B$13,OR(AND(F999="GALV",H999="Y"),AND(F999="GALV",H999="UN"),AND(F999="GALV",H999=""))),"GRR",IF(AND(B999='Dropdown Answer Key'!$B$13,F999="Unknown"),"Unknown SL",IF(AND(B999='Dropdown Answer Key'!$B$14,OR(E999="Lead",E999="U, May have L",E999="COM",E999="")),"Lead",IF(AND(B999='Dropdown Answer Key'!$B$14,OR(F999="Lead",F999="U, May have L",F999="COM",F999="")),"Lead",IF(AND(B999='Dropdown Answer Key'!$B$14,OR(AND(E999="GALV",H999="Y"),AND(E999="GALV",H999="UN"),AND(E999="GALV",H999=""),AND(F999="GALV",H999="Y"),AND(F999="GALV",H999="UN"),AND(F999="GALV",H999=""),AND(F999="GALV",I999="Y"),AND(F999="GALV",I999="UN"),AND(F999="GALV",I999=""))),"GRR",IF(AND(B999='Dropdown Answer Key'!$B$14,OR(E999="Unknown",F999="Unknown")),"Unknown SL","Non Lead")))))))))))</f>
        <v>Non Lead</v>
      </c>
      <c r="T999" s="75" t="str">
        <f>IF(OR(M999="",Q999="",S999="ERROR"),"BLANK",IF((AND(M999='Dropdown Answer Key'!$B$25,OR('Service Line Inventory'!S999="Lead",S999="Unknown SL"))),"Tier 1",IF(AND('Service Line Inventory'!M999='Dropdown Answer Key'!$B$26,OR('Service Line Inventory'!S999="Lead",S999="Unknown SL")),"Tier 2",IF(AND('Service Line Inventory'!M999='Dropdown Answer Key'!$B$27,OR('Service Line Inventory'!S999="Lead",S999="Unknown SL")),"Tier 2",IF('Service Line Inventory'!S999="GRR","Tier 3",IF((AND('Service Line Inventory'!M999='Dropdown Answer Key'!$B$25,'Service Line Inventory'!Q999='Dropdown Answer Key'!$M$25,O999='Dropdown Answer Key'!$G$27,'Service Line Inventory'!P999='Dropdown Answer Key'!$J$27,S999="Non Lead")),"Tier 4",IF((AND('Service Line Inventory'!M999='Dropdown Answer Key'!$B$25,'Service Line Inventory'!Q999='Dropdown Answer Key'!$M$25,O999='Dropdown Answer Key'!$G$27,S999="Non Lead")),"Tier 4",IF((AND('Service Line Inventory'!M999='Dropdown Answer Key'!$B$25,'Service Line Inventory'!Q999='Dropdown Answer Key'!$M$25,'Service Line Inventory'!P999='Dropdown Answer Key'!$J$27,S999="Non Lead")),"Tier 4","Tier 5"))))))))</f>
        <v>BLANK</v>
      </c>
      <c r="U999" s="101" t="str">
        <f t="shared" si="61"/>
        <v>NO</v>
      </c>
      <c r="V999" s="75" t="str">
        <f t="shared" si="62"/>
        <v>NO</v>
      </c>
      <c r="W999" s="75" t="str">
        <f t="shared" si="63"/>
        <v>NO</v>
      </c>
      <c r="X999" s="107"/>
      <c r="Y999" s="76"/>
      <c r="Z999" s="77"/>
    </row>
    <row r="1000" spans="1:26" x14ac:dyDescent="0.3">
      <c r="A1000" s="47">
        <v>14000</v>
      </c>
      <c r="B1000" s="73" t="s">
        <v>76</v>
      </c>
      <c r="C1000" t="s">
        <v>1258</v>
      </c>
      <c r="D1000" s="73" t="s">
        <v>73</v>
      </c>
      <c r="E1000" s="73" t="s">
        <v>81</v>
      </c>
      <c r="F1000" s="73" t="s">
        <v>81</v>
      </c>
      <c r="G1000" s="89" t="s">
        <v>986</v>
      </c>
      <c r="H1000" s="94" t="s">
        <v>73</v>
      </c>
      <c r="I1000" s="82" t="s">
        <v>72</v>
      </c>
      <c r="J1000" s="74" t="s">
        <v>989</v>
      </c>
      <c r="K1000" s="74" t="s">
        <v>989</v>
      </c>
      <c r="L1000" s="94" t="str">
        <f t="shared" si="60"/>
        <v>Non Lead</v>
      </c>
      <c r="M1000" s="110"/>
      <c r="N1000" s="82"/>
      <c r="O1000" s="82"/>
      <c r="P1000" s="82"/>
      <c r="Q1000" s="81"/>
      <c r="R1000" s="82"/>
      <c r="S1000" s="113" t="str">
        <f>IF(OR(B1000="",$C$3="",$G$3=""),"ERROR",IF(AND(B1000='Dropdown Answer Key'!$B$12,OR(E1000="Lead",E1000="U, May have L",E1000="COM",E1000="")),"Lead",IF(AND(B1000='Dropdown Answer Key'!$B$12,OR(AND(E1000="GALV",H1000="Y"),AND(E1000="GALV",H1000="UN"),AND(E1000="GALV",H1000=""))),"GRR",IF(AND(B1000='Dropdown Answer Key'!$B$12,E1000="Unknown"),"Unknown SL",IF(AND(B1000='Dropdown Answer Key'!$B$13,OR(F1000="Lead",F1000="U, May have L",F1000="COM",F1000="")),"Lead",IF(AND(B1000='Dropdown Answer Key'!$B$13,OR(AND(F1000="GALV",H1000="Y"),AND(F1000="GALV",H1000="UN"),AND(F1000="GALV",H1000=""))),"GRR",IF(AND(B1000='Dropdown Answer Key'!$B$13,F1000="Unknown"),"Unknown SL",IF(AND(B1000='Dropdown Answer Key'!$B$14,OR(E1000="Lead",E1000="U, May have L",E1000="COM",E1000="")),"Lead",IF(AND(B1000='Dropdown Answer Key'!$B$14,OR(F1000="Lead",F1000="U, May have L",F1000="COM",F1000="")),"Lead",IF(AND(B1000='Dropdown Answer Key'!$B$14,OR(AND(E1000="GALV",H1000="Y"),AND(E1000="GALV",H1000="UN"),AND(E1000="GALV",H1000=""),AND(F1000="GALV",H1000="Y"),AND(F1000="GALV",H1000="UN"),AND(F1000="GALV",H1000=""),AND(F1000="GALV",I1000="Y"),AND(F1000="GALV",I1000="UN"),AND(F1000="GALV",I1000=""))),"GRR",IF(AND(B1000='Dropdown Answer Key'!$B$14,OR(E1000="Unknown",F1000="Unknown")),"Unknown SL","Non Lead")))))))))))</f>
        <v>Non Lead</v>
      </c>
      <c r="T1000" s="114" t="str">
        <f>IF(OR(M1000="",Q1000="",S1000="ERROR"),"BLANK",IF((AND(M1000='Dropdown Answer Key'!$B$25,OR('Service Line Inventory'!S1000="Lead",S1000="Unknown SL"))),"Tier 1",IF(AND('Service Line Inventory'!M1000='Dropdown Answer Key'!$B$26,OR('Service Line Inventory'!S1000="Lead",S1000="Unknown SL")),"Tier 2",IF(AND('Service Line Inventory'!M1000='Dropdown Answer Key'!$B$27,OR('Service Line Inventory'!S1000="Lead",S1000="Unknown SL")),"Tier 2",IF('Service Line Inventory'!S1000="GRR","Tier 3",IF((AND('Service Line Inventory'!M1000='Dropdown Answer Key'!$B$25,'Service Line Inventory'!Q1000='Dropdown Answer Key'!$M$25,O1000='Dropdown Answer Key'!$G$27,'Service Line Inventory'!P1000='Dropdown Answer Key'!$J$27,S1000="Non Lead")),"Tier 4",IF((AND('Service Line Inventory'!M1000='Dropdown Answer Key'!$B$25,'Service Line Inventory'!Q1000='Dropdown Answer Key'!$M$25,O1000='Dropdown Answer Key'!$G$27,S1000="Non Lead")),"Tier 4",IF((AND('Service Line Inventory'!M1000='Dropdown Answer Key'!$B$25,'Service Line Inventory'!Q1000='Dropdown Answer Key'!$M$25,'Service Line Inventory'!P1000='Dropdown Answer Key'!$J$27,S1000="Non Lead")),"Tier 4","Tier 5"))))))))</f>
        <v>BLANK</v>
      </c>
      <c r="U1000" s="115" t="str">
        <f t="shared" si="61"/>
        <v>NO</v>
      </c>
      <c r="V1000" s="114" t="str">
        <f t="shared" si="62"/>
        <v>NO</v>
      </c>
      <c r="W1000" s="114" t="str">
        <f t="shared" si="63"/>
        <v>NO</v>
      </c>
      <c r="X1000" s="108"/>
      <c r="Y1000" s="97"/>
      <c r="Z1000" s="77"/>
    </row>
    <row r="1001" spans="1:26" x14ac:dyDescent="0.3">
      <c r="A1001" s="47">
        <v>14100</v>
      </c>
      <c r="B1001" s="73" t="s">
        <v>76</v>
      </c>
      <c r="C1001" t="s">
        <v>1259</v>
      </c>
      <c r="D1001" s="73" t="s">
        <v>73</v>
      </c>
      <c r="E1001" s="73" t="s">
        <v>81</v>
      </c>
      <c r="F1001" s="73" t="s">
        <v>81</v>
      </c>
      <c r="G1001" s="89" t="s">
        <v>986</v>
      </c>
      <c r="H1001" s="94" t="s">
        <v>73</v>
      </c>
      <c r="I1001" s="82" t="s">
        <v>72</v>
      </c>
      <c r="J1001" s="74" t="s">
        <v>989</v>
      </c>
      <c r="K1001" s="74" t="s">
        <v>989</v>
      </c>
      <c r="L1001" s="93" t="str">
        <f t="shared" si="60"/>
        <v>Non Lead</v>
      </c>
      <c r="M1001" s="109"/>
      <c r="N1001" s="73"/>
      <c r="O1001" s="73"/>
      <c r="P1001" s="73"/>
      <c r="Q1001" s="72"/>
      <c r="R1001" s="73"/>
      <c r="S1001" s="98" t="str">
        <f>IF(OR(B1001="",$C$3="",$G$3=""),"ERROR",IF(AND(B1001='Dropdown Answer Key'!$B$12,OR(E1001="Lead",E1001="U, May have L",E1001="COM",E1001="")),"Lead",IF(AND(B1001='Dropdown Answer Key'!$B$12,OR(AND(E1001="GALV",H1001="Y"),AND(E1001="GALV",H1001="UN"),AND(E1001="GALV",H1001=""))),"GRR",IF(AND(B1001='Dropdown Answer Key'!$B$12,E1001="Unknown"),"Unknown SL",IF(AND(B1001='Dropdown Answer Key'!$B$13,OR(F1001="Lead",F1001="U, May have L",F1001="COM",F1001="")),"Lead",IF(AND(B1001='Dropdown Answer Key'!$B$13,OR(AND(F1001="GALV",H1001="Y"),AND(F1001="GALV",H1001="UN"),AND(F1001="GALV",H1001=""))),"GRR",IF(AND(B1001='Dropdown Answer Key'!$B$13,F1001="Unknown"),"Unknown SL",IF(AND(B1001='Dropdown Answer Key'!$B$14,OR(E1001="Lead",E1001="U, May have L",E1001="COM",E1001="")),"Lead",IF(AND(B1001='Dropdown Answer Key'!$B$14,OR(F1001="Lead",F1001="U, May have L",F1001="COM",F1001="")),"Lead",IF(AND(B1001='Dropdown Answer Key'!$B$14,OR(AND(E1001="GALV",H1001="Y"),AND(E1001="GALV",H1001="UN"),AND(E1001="GALV",H1001=""),AND(F1001="GALV",H1001="Y"),AND(F1001="GALV",H1001="UN"),AND(F1001="GALV",H1001=""),AND(F1001="GALV",I1001="Y"),AND(F1001="GALV",I1001="UN"),AND(F1001="GALV",I1001=""))),"GRR",IF(AND(B1001='Dropdown Answer Key'!$B$14,OR(E1001="Unknown",F1001="Unknown")),"Unknown SL","Non Lead")))))))))))</f>
        <v>Non Lead</v>
      </c>
      <c r="T1001" s="75" t="str">
        <f>IF(OR(M1001="",Q1001="",S1001="ERROR"),"BLANK",IF((AND(M1001='Dropdown Answer Key'!$B$25,OR('Service Line Inventory'!S1001="Lead",S1001="Unknown SL"))),"Tier 1",IF(AND('Service Line Inventory'!M1001='Dropdown Answer Key'!$B$26,OR('Service Line Inventory'!S1001="Lead",S1001="Unknown SL")),"Tier 2",IF(AND('Service Line Inventory'!M1001='Dropdown Answer Key'!$B$27,OR('Service Line Inventory'!S1001="Lead",S1001="Unknown SL")),"Tier 2",IF('Service Line Inventory'!S1001="GRR","Tier 3",IF((AND('Service Line Inventory'!M1001='Dropdown Answer Key'!$B$25,'Service Line Inventory'!Q1001='Dropdown Answer Key'!$M$25,O1001='Dropdown Answer Key'!$G$27,'Service Line Inventory'!P1001='Dropdown Answer Key'!$J$27,S1001="Non Lead")),"Tier 4",IF((AND('Service Line Inventory'!M1001='Dropdown Answer Key'!$B$25,'Service Line Inventory'!Q1001='Dropdown Answer Key'!$M$25,O1001='Dropdown Answer Key'!$G$27,S1001="Non Lead")),"Tier 4",IF((AND('Service Line Inventory'!M1001='Dropdown Answer Key'!$B$25,'Service Line Inventory'!Q1001='Dropdown Answer Key'!$M$25,'Service Line Inventory'!P1001='Dropdown Answer Key'!$J$27,S1001="Non Lead")),"Tier 4","Tier 5"))))))))</f>
        <v>BLANK</v>
      </c>
      <c r="U1001" s="101" t="str">
        <f t="shared" si="61"/>
        <v>NO</v>
      </c>
      <c r="V1001" s="75" t="str">
        <f t="shared" si="62"/>
        <v>NO</v>
      </c>
      <c r="W1001" s="75" t="str">
        <f t="shared" si="63"/>
        <v>NO</v>
      </c>
      <c r="X1001" s="107"/>
      <c r="Y1001" s="76"/>
      <c r="Z1001" s="77"/>
    </row>
    <row r="1002" spans="1:26" x14ac:dyDescent="0.3">
      <c r="A1002" s="47">
        <v>14200</v>
      </c>
      <c r="B1002" s="73" t="s">
        <v>76</v>
      </c>
      <c r="C1002" t="s">
        <v>1260</v>
      </c>
      <c r="D1002" s="73" t="s">
        <v>73</v>
      </c>
      <c r="E1002" s="73" t="s">
        <v>81</v>
      </c>
      <c r="F1002" s="73" t="s">
        <v>81</v>
      </c>
      <c r="G1002" s="89" t="s">
        <v>986</v>
      </c>
      <c r="H1002" s="94" t="s">
        <v>73</v>
      </c>
      <c r="I1002" s="82" t="s">
        <v>72</v>
      </c>
      <c r="J1002" s="74" t="s">
        <v>989</v>
      </c>
      <c r="K1002" s="74" t="s">
        <v>989</v>
      </c>
      <c r="L1002" s="94" t="str">
        <f t="shared" si="60"/>
        <v>Non Lead</v>
      </c>
      <c r="M1002" s="110"/>
      <c r="N1002" s="82"/>
      <c r="O1002" s="82"/>
      <c r="P1002" s="82"/>
      <c r="Q1002" s="81"/>
      <c r="R1002" s="82"/>
      <c r="S1002" s="113" t="str">
        <f>IF(OR(B1002="",$C$3="",$G$3=""),"ERROR",IF(AND(B1002='Dropdown Answer Key'!$B$12,OR(E1002="Lead",E1002="U, May have L",E1002="COM",E1002="")),"Lead",IF(AND(B1002='Dropdown Answer Key'!$B$12,OR(AND(E1002="GALV",H1002="Y"),AND(E1002="GALV",H1002="UN"),AND(E1002="GALV",H1002=""))),"GRR",IF(AND(B1002='Dropdown Answer Key'!$B$12,E1002="Unknown"),"Unknown SL",IF(AND(B1002='Dropdown Answer Key'!$B$13,OR(F1002="Lead",F1002="U, May have L",F1002="COM",F1002="")),"Lead",IF(AND(B1002='Dropdown Answer Key'!$B$13,OR(AND(F1002="GALV",H1002="Y"),AND(F1002="GALV",H1002="UN"),AND(F1002="GALV",H1002=""))),"GRR",IF(AND(B1002='Dropdown Answer Key'!$B$13,F1002="Unknown"),"Unknown SL",IF(AND(B1002='Dropdown Answer Key'!$B$14,OR(E1002="Lead",E1002="U, May have L",E1002="COM",E1002="")),"Lead",IF(AND(B1002='Dropdown Answer Key'!$B$14,OR(F1002="Lead",F1002="U, May have L",F1002="COM",F1002="")),"Lead",IF(AND(B1002='Dropdown Answer Key'!$B$14,OR(AND(E1002="GALV",H1002="Y"),AND(E1002="GALV",H1002="UN"),AND(E1002="GALV",H1002=""),AND(F1002="GALV",H1002="Y"),AND(F1002="GALV",H1002="UN"),AND(F1002="GALV",H1002=""),AND(F1002="GALV",I1002="Y"),AND(F1002="GALV",I1002="UN"),AND(F1002="GALV",I1002=""))),"GRR",IF(AND(B1002='Dropdown Answer Key'!$B$14,OR(E1002="Unknown",F1002="Unknown")),"Unknown SL","Non Lead")))))))))))</f>
        <v>Non Lead</v>
      </c>
      <c r="T1002" s="114" t="str">
        <f>IF(OR(M1002="",Q1002="",S1002="ERROR"),"BLANK",IF((AND(M1002='Dropdown Answer Key'!$B$25,OR('Service Line Inventory'!S1002="Lead",S1002="Unknown SL"))),"Tier 1",IF(AND('Service Line Inventory'!M1002='Dropdown Answer Key'!$B$26,OR('Service Line Inventory'!S1002="Lead",S1002="Unknown SL")),"Tier 2",IF(AND('Service Line Inventory'!M1002='Dropdown Answer Key'!$B$27,OR('Service Line Inventory'!S1002="Lead",S1002="Unknown SL")),"Tier 2",IF('Service Line Inventory'!S1002="GRR","Tier 3",IF((AND('Service Line Inventory'!M1002='Dropdown Answer Key'!$B$25,'Service Line Inventory'!Q1002='Dropdown Answer Key'!$M$25,O1002='Dropdown Answer Key'!$G$27,'Service Line Inventory'!P1002='Dropdown Answer Key'!$J$27,S1002="Non Lead")),"Tier 4",IF((AND('Service Line Inventory'!M1002='Dropdown Answer Key'!$B$25,'Service Line Inventory'!Q1002='Dropdown Answer Key'!$M$25,O1002='Dropdown Answer Key'!$G$27,S1002="Non Lead")),"Tier 4",IF((AND('Service Line Inventory'!M1002='Dropdown Answer Key'!$B$25,'Service Line Inventory'!Q1002='Dropdown Answer Key'!$M$25,'Service Line Inventory'!P1002='Dropdown Answer Key'!$J$27,S1002="Non Lead")),"Tier 4","Tier 5"))))))))</f>
        <v>BLANK</v>
      </c>
      <c r="U1002" s="115" t="str">
        <f t="shared" si="61"/>
        <v>NO</v>
      </c>
      <c r="V1002" s="114" t="str">
        <f t="shared" si="62"/>
        <v>NO</v>
      </c>
      <c r="W1002" s="114" t="str">
        <f t="shared" si="63"/>
        <v>NO</v>
      </c>
      <c r="X1002" s="108"/>
      <c r="Y1002" s="97"/>
      <c r="Z1002" s="77"/>
    </row>
    <row r="1003" spans="1:26" x14ac:dyDescent="0.3">
      <c r="A1003" s="47">
        <v>14300</v>
      </c>
      <c r="B1003" s="73" t="s">
        <v>76</v>
      </c>
      <c r="C1003" t="s">
        <v>1261</v>
      </c>
      <c r="D1003" s="73" t="s">
        <v>73</v>
      </c>
      <c r="E1003" s="73" t="s">
        <v>81</v>
      </c>
      <c r="F1003" s="73" t="s">
        <v>81</v>
      </c>
      <c r="G1003" s="89" t="s">
        <v>986</v>
      </c>
      <c r="H1003" s="94" t="s">
        <v>73</v>
      </c>
      <c r="I1003" s="82" t="s">
        <v>72</v>
      </c>
      <c r="J1003" s="74" t="s">
        <v>989</v>
      </c>
      <c r="K1003" s="74" t="s">
        <v>989</v>
      </c>
      <c r="L1003" s="93" t="str">
        <f t="shared" si="60"/>
        <v>Non Lead</v>
      </c>
      <c r="M1003" s="109"/>
      <c r="N1003" s="73"/>
      <c r="O1003" s="73"/>
      <c r="P1003" s="73"/>
      <c r="Q1003" s="72"/>
      <c r="R1003" s="73"/>
      <c r="S1003" s="98" t="str">
        <f>IF(OR(B1003="",$C$3="",$G$3=""),"ERROR",IF(AND(B1003='Dropdown Answer Key'!$B$12,OR(E1003="Lead",E1003="U, May have L",E1003="COM",E1003="")),"Lead",IF(AND(B1003='Dropdown Answer Key'!$B$12,OR(AND(E1003="GALV",H1003="Y"),AND(E1003="GALV",H1003="UN"),AND(E1003="GALV",H1003=""))),"GRR",IF(AND(B1003='Dropdown Answer Key'!$B$12,E1003="Unknown"),"Unknown SL",IF(AND(B1003='Dropdown Answer Key'!$B$13,OR(F1003="Lead",F1003="U, May have L",F1003="COM",F1003="")),"Lead",IF(AND(B1003='Dropdown Answer Key'!$B$13,OR(AND(F1003="GALV",H1003="Y"),AND(F1003="GALV",H1003="UN"),AND(F1003="GALV",H1003=""))),"GRR",IF(AND(B1003='Dropdown Answer Key'!$B$13,F1003="Unknown"),"Unknown SL",IF(AND(B1003='Dropdown Answer Key'!$B$14,OR(E1003="Lead",E1003="U, May have L",E1003="COM",E1003="")),"Lead",IF(AND(B1003='Dropdown Answer Key'!$B$14,OR(F1003="Lead",F1003="U, May have L",F1003="COM",F1003="")),"Lead",IF(AND(B1003='Dropdown Answer Key'!$B$14,OR(AND(E1003="GALV",H1003="Y"),AND(E1003="GALV",H1003="UN"),AND(E1003="GALV",H1003=""),AND(F1003="GALV",H1003="Y"),AND(F1003="GALV",H1003="UN"),AND(F1003="GALV",H1003=""),AND(F1003="GALV",I1003="Y"),AND(F1003="GALV",I1003="UN"),AND(F1003="GALV",I1003=""))),"GRR",IF(AND(B1003='Dropdown Answer Key'!$B$14,OR(E1003="Unknown",F1003="Unknown")),"Unknown SL","Non Lead")))))))))))</f>
        <v>Non Lead</v>
      </c>
      <c r="T1003" s="75" t="str">
        <f>IF(OR(M1003="",Q1003="",S1003="ERROR"),"BLANK",IF((AND(M1003='Dropdown Answer Key'!$B$25,OR('Service Line Inventory'!S1003="Lead",S1003="Unknown SL"))),"Tier 1",IF(AND('Service Line Inventory'!M1003='Dropdown Answer Key'!$B$26,OR('Service Line Inventory'!S1003="Lead",S1003="Unknown SL")),"Tier 2",IF(AND('Service Line Inventory'!M1003='Dropdown Answer Key'!$B$27,OR('Service Line Inventory'!S1003="Lead",S1003="Unknown SL")),"Tier 2",IF('Service Line Inventory'!S1003="GRR","Tier 3",IF((AND('Service Line Inventory'!M1003='Dropdown Answer Key'!$B$25,'Service Line Inventory'!Q1003='Dropdown Answer Key'!$M$25,O1003='Dropdown Answer Key'!$G$27,'Service Line Inventory'!P1003='Dropdown Answer Key'!$J$27,S1003="Non Lead")),"Tier 4",IF((AND('Service Line Inventory'!M1003='Dropdown Answer Key'!$B$25,'Service Line Inventory'!Q1003='Dropdown Answer Key'!$M$25,O1003='Dropdown Answer Key'!$G$27,S1003="Non Lead")),"Tier 4",IF((AND('Service Line Inventory'!M1003='Dropdown Answer Key'!$B$25,'Service Line Inventory'!Q1003='Dropdown Answer Key'!$M$25,'Service Line Inventory'!P1003='Dropdown Answer Key'!$J$27,S1003="Non Lead")),"Tier 4","Tier 5"))))))))</f>
        <v>BLANK</v>
      </c>
      <c r="U1003" s="101" t="str">
        <f t="shared" si="61"/>
        <v>NO</v>
      </c>
      <c r="V1003" s="75" t="str">
        <f t="shared" si="62"/>
        <v>NO</v>
      </c>
      <c r="W1003" s="75" t="str">
        <f t="shared" si="63"/>
        <v>NO</v>
      </c>
      <c r="X1003" s="107"/>
      <c r="Y1003" s="76"/>
      <c r="Z1003" s="77"/>
    </row>
    <row r="1004" spans="1:26" x14ac:dyDescent="0.3">
      <c r="A1004" s="47">
        <v>14400</v>
      </c>
      <c r="B1004" s="73" t="s">
        <v>76</v>
      </c>
      <c r="C1004" s="124" t="s">
        <v>1262</v>
      </c>
      <c r="D1004" s="73" t="s">
        <v>73</v>
      </c>
      <c r="E1004" s="73" t="s">
        <v>81</v>
      </c>
      <c r="F1004" s="73" t="s">
        <v>81</v>
      </c>
      <c r="G1004" s="89" t="s">
        <v>986</v>
      </c>
      <c r="H1004" s="94" t="s">
        <v>73</v>
      </c>
      <c r="I1004" s="82" t="s">
        <v>72</v>
      </c>
      <c r="J1004" s="74" t="s">
        <v>989</v>
      </c>
      <c r="K1004" s="74" t="s">
        <v>989</v>
      </c>
      <c r="L1004" s="94" t="str">
        <f t="shared" si="60"/>
        <v>Non Lead</v>
      </c>
      <c r="M1004" s="110"/>
      <c r="N1004" s="82"/>
      <c r="O1004" s="82"/>
      <c r="P1004" s="82"/>
      <c r="Q1004" s="81"/>
      <c r="R1004" s="82"/>
      <c r="S1004" s="113" t="str">
        <f>IF(OR(B1004="",$C$3="",$G$3=""),"ERROR",IF(AND(B1004='Dropdown Answer Key'!$B$12,OR(E1004="Lead",E1004="U, May have L",E1004="COM",E1004="")),"Lead",IF(AND(B1004='Dropdown Answer Key'!$B$12,OR(AND(E1004="GALV",H1004="Y"),AND(E1004="GALV",H1004="UN"),AND(E1004="GALV",H1004=""))),"GRR",IF(AND(B1004='Dropdown Answer Key'!$B$12,E1004="Unknown"),"Unknown SL",IF(AND(B1004='Dropdown Answer Key'!$B$13,OR(F1004="Lead",F1004="U, May have L",F1004="COM",F1004="")),"Lead",IF(AND(B1004='Dropdown Answer Key'!$B$13,OR(AND(F1004="GALV",H1004="Y"),AND(F1004="GALV",H1004="UN"),AND(F1004="GALV",H1004=""))),"GRR",IF(AND(B1004='Dropdown Answer Key'!$B$13,F1004="Unknown"),"Unknown SL",IF(AND(B1004='Dropdown Answer Key'!$B$14,OR(E1004="Lead",E1004="U, May have L",E1004="COM",E1004="")),"Lead",IF(AND(B1004='Dropdown Answer Key'!$B$14,OR(F1004="Lead",F1004="U, May have L",F1004="COM",F1004="")),"Lead",IF(AND(B1004='Dropdown Answer Key'!$B$14,OR(AND(E1004="GALV",H1004="Y"),AND(E1004="GALV",H1004="UN"),AND(E1004="GALV",H1004=""),AND(F1004="GALV",H1004="Y"),AND(F1004="GALV",H1004="UN"),AND(F1004="GALV",H1004=""),AND(F1004="GALV",I1004="Y"),AND(F1004="GALV",I1004="UN"),AND(F1004="GALV",I1004=""))),"GRR",IF(AND(B1004='Dropdown Answer Key'!$B$14,OR(E1004="Unknown",F1004="Unknown")),"Unknown SL","Non Lead")))))))))))</f>
        <v>Non Lead</v>
      </c>
      <c r="T1004" s="114" t="str">
        <f>IF(OR(M1004="",Q1004="",S1004="ERROR"),"BLANK",IF((AND(M1004='Dropdown Answer Key'!$B$25,OR('Service Line Inventory'!S1004="Lead",S1004="Unknown SL"))),"Tier 1",IF(AND('Service Line Inventory'!M1004='Dropdown Answer Key'!$B$26,OR('Service Line Inventory'!S1004="Lead",S1004="Unknown SL")),"Tier 2",IF(AND('Service Line Inventory'!M1004='Dropdown Answer Key'!$B$27,OR('Service Line Inventory'!S1004="Lead",S1004="Unknown SL")),"Tier 2",IF('Service Line Inventory'!S1004="GRR","Tier 3",IF((AND('Service Line Inventory'!M1004='Dropdown Answer Key'!$B$25,'Service Line Inventory'!Q1004='Dropdown Answer Key'!$M$25,O1004='Dropdown Answer Key'!$G$27,'Service Line Inventory'!P1004='Dropdown Answer Key'!$J$27,S1004="Non Lead")),"Tier 4",IF((AND('Service Line Inventory'!M1004='Dropdown Answer Key'!$B$25,'Service Line Inventory'!Q1004='Dropdown Answer Key'!$M$25,O1004='Dropdown Answer Key'!$G$27,S1004="Non Lead")),"Tier 4",IF((AND('Service Line Inventory'!M1004='Dropdown Answer Key'!$B$25,'Service Line Inventory'!Q1004='Dropdown Answer Key'!$M$25,'Service Line Inventory'!P1004='Dropdown Answer Key'!$J$27,S1004="Non Lead")),"Tier 4","Tier 5"))))))))</f>
        <v>BLANK</v>
      </c>
      <c r="U1004" s="115" t="str">
        <f t="shared" si="61"/>
        <v>NO</v>
      </c>
      <c r="V1004" s="114" t="str">
        <f t="shared" si="62"/>
        <v>NO</v>
      </c>
      <c r="W1004" s="114" t="str">
        <f t="shared" si="63"/>
        <v>NO</v>
      </c>
      <c r="X1004" s="108"/>
      <c r="Y1004" s="97"/>
      <c r="Z1004" s="77"/>
    </row>
    <row r="1005" spans="1:26" x14ac:dyDescent="0.3">
      <c r="A1005" s="47">
        <v>14450</v>
      </c>
      <c r="B1005" s="73" t="s">
        <v>76</v>
      </c>
      <c r="C1005" s="124" t="s">
        <v>1263</v>
      </c>
      <c r="D1005" s="73" t="s">
        <v>73</v>
      </c>
      <c r="E1005" s="73" t="s">
        <v>81</v>
      </c>
      <c r="F1005" s="73" t="s">
        <v>81</v>
      </c>
      <c r="G1005" s="89" t="s">
        <v>986</v>
      </c>
      <c r="H1005" s="94" t="s">
        <v>73</v>
      </c>
      <c r="I1005" s="82" t="s">
        <v>72</v>
      </c>
      <c r="J1005" s="74" t="s">
        <v>989</v>
      </c>
      <c r="K1005" s="74" t="s">
        <v>989</v>
      </c>
      <c r="L1005" s="93" t="str">
        <f t="shared" si="60"/>
        <v>Non Lead</v>
      </c>
      <c r="M1005" s="109"/>
      <c r="N1005" s="73"/>
      <c r="O1005" s="73"/>
      <c r="P1005" s="73"/>
      <c r="Q1005" s="72"/>
      <c r="R1005" s="73"/>
      <c r="S1005" s="98" t="str">
        <f>IF(OR(B1005="",$C$3="",$G$3=""),"ERROR",IF(AND(B1005='Dropdown Answer Key'!$B$12,OR(E1005="Lead",E1005="U, May have L",E1005="COM",E1005="")),"Lead",IF(AND(B1005='Dropdown Answer Key'!$B$12,OR(AND(E1005="GALV",H1005="Y"),AND(E1005="GALV",H1005="UN"),AND(E1005="GALV",H1005=""))),"GRR",IF(AND(B1005='Dropdown Answer Key'!$B$12,E1005="Unknown"),"Unknown SL",IF(AND(B1005='Dropdown Answer Key'!$B$13,OR(F1005="Lead",F1005="U, May have L",F1005="COM",F1005="")),"Lead",IF(AND(B1005='Dropdown Answer Key'!$B$13,OR(AND(F1005="GALV",H1005="Y"),AND(F1005="GALV",H1005="UN"),AND(F1005="GALV",H1005=""))),"GRR",IF(AND(B1005='Dropdown Answer Key'!$B$13,F1005="Unknown"),"Unknown SL",IF(AND(B1005='Dropdown Answer Key'!$B$14,OR(E1005="Lead",E1005="U, May have L",E1005="COM",E1005="")),"Lead",IF(AND(B1005='Dropdown Answer Key'!$B$14,OR(F1005="Lead",F1005="U, May have L",F1005="COM",F1005="")),"Lead",IF(AND(B1005='Dropdown Answer Key'!$B$14,OR(AND(E1005="GALV",H1005="Y"),AND(E1005="GALV",H1005="UN"),AND(E1005="GALV",H1005=""),AND(F1005="GALV",H1005="Y"),AND(F1005="GALV",H1005="UN"),AND(F1005="GALV",H1005=""),AND(F1005="GALV",I1005="Y"),AND(F1005="GALV",I1005="UN"),AND(F1005="GALV",I1005=""))),"GRR",IF(AND(B1005='Dropdown Answer Key'!$B$14,OR(E1005="Unknown",F1005="Unknown")),"Unknown SL","Non Lead")))))))))))</f>
        <v>Non Lead</v>
      </c>
      <c r="T1005" s="75" t="str">
        <f>IF(OR(M1005="",Q1005="",S1005="ERROR"),"BLANK",IF((AND(M1005='Dropdown Answer Key'!$B$25,OR('Service Line Inventory'!S1005="Lead",S1005="Unknown SL"))),"Tier 1",IF(AND('Service Line Inventory'!M1005='Dropdown Answer Key'!$B$26,OR('Service Line Inventory'!S1005="Lead",S1005="Unknown SL")),"Tier 2",IF(AND('Service Line Inventory'!M1005='Dropdown Answer Key'!$B$27,OR('Service Line Inventory'!S1005="Lead",S1005="Unknown SL")),"Tier 2",IF('Service Line Inventory'!S1005="GRR","Tier 3",IF((AND('Service Line Inventory'!M1005='Dropdown Answer Key'!$B$25,'Service Line Inventory'!Q1005='Dropdown Answer Key'!$M$25,O1005='Dropdown Answer Key'!$G$27,'Service Line Inventory'!P1005='Dropdown Answer Key'!$J$27,S1005="Non Lead")),"Tier 4",IF((AND('Service Line Inventory'!M1005='Dropdown Answer Key'!$B$25,'Service Line Inventory'!Q1005='Dropdown Answer Key'!$M$25,O1005='Dropdown Answer Key'!$G$27,S1005="Non Lead")),"Tier 4",IF((AND('Service Line Inventory'!M1005='Dropdown Answer Key'!$B$25,'Service Line Inventory'!Q1005='Dropdown Answer Key'!$M$25,'Service Line Inventory'!P1005='Dropdown Answer Key'!$J$27,S1005="Non Lead")),"Tier 4","Tier 5"))))))))</f>
        <v>BLANK</v>
      </c>
      <c r="U1005" s="101" t="str">
        <f t="shared" si="61"/>
        <v>NO</v>
      </c>
      <c r="V1005" s="75" t="str">
        <f t="shared" si="62"/>
        <v>NO</v>
      </c>
      <c r="W1005" s="75" t="str">
        <f t="shared" si="63"/>
        <v>NO</v>
      </c>
      <c r="X1005" s="107"/>
      <c r="Y1005" s="76"/>
      <c r="Z1005" s="77"/>
    </row>
    <row r="1006" spans="1:26" x14ac:dyDescent="0.3">
      <c r="A1006" s="47">
        <v>14500</v>
      </c>
      <c r="B1006" s="73" t="s">
        <v>76</v>
      </c>
      <c r="C1006" t="s">
        <v>1264</v>
      </c>
      <c r="D1006" s="73" t="s">
        <v>73</v>
      </c>
      <c r="E1006" s="73" t="s">
        <v>81</v>
      </c>
      <c r="F1006" s="73" t="s">
        <v>81</v>
      </c>
      <c r="G1006" s="89" t="s">
        <v>986</v>
      </c>
      <c r="H1006" s="94" t="s">
        <v>73</v>
      </c>
      <c r="I1006" s="82" t="s">
        <v>72</v>
      </c>
      <c r="J1006" s="74" t="s">
        <v>989</v>
      </c>
      <c r="K1006" s="74" t="s">
        <v>989</v>
      </c>
      <c r="L1006" s="94" t="str">
        <f t="shared" si="60"/>
        <v>Non Lead</v>
      </c>
      <c r="M1006" s="110"/>
      <c r="N1006" s="82"/>
      <c r="O1006" s="82"/>
      <c r="P1006" s="82"/>
      <c r="Q1006" s="81"/>
      <c r="R1006" s="82"/>
      <c r="S1006" s="113" t="str">
        <f>IF(OR(B1006="",$C$3="",$G$3=""),"ERROR",IF(AND(B1006='Dropdown Answer Key'!$B$12,OR(E1006="Lead",E1006="U, May have L",E1006="COM",E1006="")),"Lead",IF(AND(B1006='Dropdown Answer Key'!$B$12,OR(AND(E1006="GALV",H1006="Y"),AND(E1006="GALV",H1006="UN"),AND(E1006="GALV",H1006=""))),"GRR",IF(AND(B1006='Dropdown Answer Key'!$B$12,E1006="Unknown"),"Unknown SL",IF(AND(B1006='Dropdown Answer Key'!$B$13,OR(F1006="Lead",F1006="U, May have L",F1006="COM",F1006="")),"Lead",IF(AND(B1006='Dropdown Answer Key'!$B$13,OR(AND(F1006="GALV",H1006="Y"),AND(F1006="GALV",H1006="UN"),AND(F1006="GALV",H1006=""))),"GRR",IF(AND(B1006='Dropdown Answer Key'!$B$13,F1006="Unknown"),"Unknown SL",IF(AND(B1006='Dropdown Answer Key'!$B$14,OR(E1006="Lead",E1006="U, May have L",E1006="COM",E1006="")),"Lead",IF(AND(B1006='Dropdown Answer Key'!$B$14,OR(F1006="Lead",F1006="U, May have L",F1006="COM",F1006="")),"Lead",IF(AND(B1006='Dropdown Answer Key'!$B$14,OR(AND(E1006="GALV",H1006="Y"),AND(E1006="GALV",H1006="UN"),AND(E1006="GALV",H1006=""),AND(F1006="GALV",H1006="Y"),AND(F1006="GALV",H1006="UN"),AND(F1006="GALV",H1006=""),AND(F1006="GALV",I1006="Y"),AND(F1006="GALV",I1006="UN"),AND(F1006="GALV",I1006=""))),"GRR",IF(AND(B1006='Dropdown Answer Key'!$B$14,OR(E1006="Unknown",F1006="Unknown")),"Unknown SL","Non Lead")))))))))))</f>
        <v>Non Lead</v>
      </c>
      <c r="T1006" s="114" t="str">
        <f>IF(OR(M1006="",Q1006="",S1006="ERROR"),"BLANK",IF((AND(M1006='Dropdown Answer Key'!$B$25,OR('Service Line Inventory'!S1006="Lead",S1006="Unknown SL"))),"Tier 1",IF(AND('Service Line Inventory'!M1006='Dropdown Answer Key'!$B$26,OR('Service Line Inventory'!S1006="Lead",S1006="Unknown SL")),"Tier 2",IF(AND('Service Line Inventory'!M1006='Dropdown Answer Key'!$B$27,OR('Service Line Inventory'!S1006="Lead",S1006="Unknown SL")),"Tier 2",IF('Service Line Inventory'!S1006="GRR","Tier 3",IF((AND('Service Line Inventory'!M1006='Dropdown Answer Key'!$B$25,'Service Line Inventory'!Q1006='Dropdown Answer Key'!$M$25,O1006='Dropdown Answer Key'!$G$27,'Service Line Inventory'!P1006='Dropdown Answer Key'!$J$27,S1006="Non Lead")),"Tier 4",IF((AND('Service Line Inventory'!M1006='Dropdown Answer Key'!$B$25,'Service Line Inventory'!Q1006='Dropdown Answer Key'!$M$25,O1006='Dropdown Answer Key'!$G$27,S1006="Non Lead")),"Tier 4",IF((AND('Service Line Inventory'!M1006='Dropdown Answer Key'!$B$25,'Service Line Inventory'!Q1006='Dropdown Answer Key'!$M$25,'Service Line Inventory'!P1006='Dropdown Answer Key'!$J$27,S1006="Non Lead")),"Tier 4","Tier 5"))))))))</f>
        <v>BLANK</v>
      </c>
      <c r="U1006" s="115" t="str">
        <f t="shared" si="61"/>
        <v>NO</v>
      </c>
      <c r="V1006" s="114" t="str">
        <f t="shared" si="62"/>
        <v>NO</v>
      </c>
      <c r="W1006" s="114" t="str">
        <f t="shared" si="63"/>
        <v>NO</v>
      </c>
      <c r="X1006" s="108"/>
      <c r="Y1006" s="97"/>
      <c r="Z1006" s="77"/>
    </row>
    <row r="1007" spans="1:26" x14ac:dyDescent="0.3">
      <c r="A1007" s="47">
        <v>14600</v>
      </c>
      <c r="B1007" s="73" t="s">
        <v>76</v>
      </c>
      <c r="C1007" s="124" t="s">
        <v>1265</v>
      </c>
      <c r="D1007" s="73" t="s">
        <v>73</v>
      </c>
      <c r="E1007" s="73" t="s">
        <v>81</v>
      </c>
      <c r="F1007" s="73" t="s">
        <v>81</v>
      </c>
      <c r="G1007" s="89" t="s">
        <v>986</v>
      </c>
      <c r="H1007" s="94" t="s">
        <v>73</v>
      </c>
      <c r="I1007" s="82" t="s">
        <v>72</v>
      </c>
      <c r="J1007" s="74" t="s">
        <v>989</v>
      </c>
      <c r="K1007" s="74" t="s">
        <v>989</v>
      </c>
      <c r="L1007" s="93" t="str">
        <f t="shared" si="60"/>
        <v>Non Lead</v>
      </c>
      <c r="M1007" s="109"/>
      <c r="N1007" s="73"/>
      <c r="O1007" s="73"/>
      <c r="P1007" s="73"/>
      <c r="Q1007" s="72"/>
      <c r="R1007" s="73"/>
      <c r="S1007" s="98" t="str">
        <f>IF(OR(B1007="",$C$3="",$G$3=""),"ERROR",IF(AND(B1007='Dropdown Answer Key'!$B$12,OR(E1007="Lead",E1007="U, May have L",E1007="COM",E1007="")),"Lead",IF(AND(B1007='Dropdown Answer Key'!$B$12,OR(AND(E1007="GALV",H1007="Y"),AND(E1007="GALV",H1007="UN"),AND(E1007="GALV",H1007=""))),"GRR",IF(AND(B1007='Dropdown Answer Key'!$B$12,E1007="Unknown"),"Unknown SL",IF(AND(B1007='Dropdown Answer Key'!$B$13,OR(F1007="Lead",F1007="U, May have L",F1007="COM",F1007="")),"Lead",IF(AND(B1007='Dropdown Answer Key'!$B$13,OR(AND(F1007="GALV",H1007="Y"),AND(F1007="GALV",H1007="UN"),AND(F1007="GALV",H1007=""))),"GRR",IF(AND(B1007='Dropdown Answer Key'!$B$13,F1007="Unknown"),"Unknown SL",IF(AND(B1007='Dropdown Answer Key'!$B$14,OR(E1007="Lead",E1007="U, May have L",E1007="COM",E1007="")),"Lead",IF(AND(B1007='Dropdown Answer Key'!$B$14,OR(F1007="Lead",F1007="U, May have L",F1007="COM",F1007="")),"Lead",IF(AND(B1007='Dropdown Answer Key'!$B$14,OR(AND(E1007="GALV",H1007="Y"),AND(E1007="GALV",H1007="UN"),AND(E1007="GALV",H1007=""),AND(F1007="GALV",H1007="Y"),AND(F1007="GALV",H1007="UN"),AND(F1007="GALV",H1007=""),AND(F1007="GALV",I1007="Y"),AND(F1007="GALV",I1007="UN"),AND(F1007="GALV",I1007=""))),"GRR",IF(AND(B1007='Dropdown Answer Key'!$B$14,OR(E1007="Unknown",F1007="Unknown")),"Unknown SL","Non Lead")))))))))))</f>
        <v>Non Lead</v>
      </c>
      <c r="T1007" s="75" t="str">
        <f>IF(OR(M1007="",Q1007="",S1007="ERROR"),"BLANK",IF((AND(M1007='Dropdown Answer Key'!$B$25,OR('Service Line Inventory'!S1007="Lead",S1007="Unknown SL"))),"Tier 1",IF(AND('Service Line Inventory'!M1007='Dropdown Answer Key'!$B$26,OR('Service Line Inventory'!S1007="Lead",S1007="Unknown SL")),"Tier 2",IF(AND('Service Line Inventory'!M1007='Dropdown Answer Key'!$B$27,OR('Service Line Inventory'!S1007="Lead",S1007="Unknown SL")),"Tier 2",IF('Service Line Inventory'!S1007="GRR","Tier 3",IF((AND('Service Line Inventory'!M1007='Dropdown Answer Key'!$B$25,'Service Line Inventory'!Q1007='Dropdown Answer Key'!$M$25,O1007='Dropdown Answer Key'!$G$27,'Service Line Inventory'!P1007='Dropdown Answer Key'!$J$27,S1007="Non Lead")),"Tier 4",IF((AND('Service Line Inventory'!M1007='Dropdown Answer Key'!$B$25,'Service Line Inventory'!Q1007='Dropdown Answer Key'!$M$25,O1007='Dropdown Answer Key'!$G$27,S1007="Non Lead")),"Tier 4",IF((AND('Service Line Inventory'!M1007='Dropdown Answer Key'!$B$25,'Service Line Inventory'!Q1007='Dropdown Answer Key'!$M$25,'Service Line Inventory'!P1007='Dropdown Answer Key'!$J$27,S1007="Non Lead")),"Tier 4","Tier 5"))))))))</f>
        <v>BLANK</v>
      </c>
      <c r="U1007" s="101" t="str">
        <f t="shared" si="61"/>
        <v>NO</v>
      </c>
      <c r="V1007" s="75" t="str">
        <f t="shared" si="62"/>
        <v>NO</v>
      </c>
      <c r="W1007" s="75" t="str">
        <f t="shared" si="63"/>
        <v>NO</v>
      </c>
      <c r="X1007" s="107"/>
      <c r="Y1007" s="76"/>
      <c r="Z1007" s="77"/>
    </row>
    <row r="1008" spans="1:26" x14ac:dyDescent="0.3">
      <c r="A1008" s="47">
        <v>14600</v>
      </c>
      <c r="B1008" s="73" t="s">
        <v>76</v>
      </c>
      <c r="C1008" s="124" t="s">
        <v>1266</v>
      </c>
      <c r="D1008" s="73" t="s">
        <v>73</v>
      </c>
      <c r="E1008" s="73" t="s">
        <v>81</v>
      </c>
      <c r="F1008" s="73" t="s">
        <v>81</v>
      </c>
      <c r="G1008" s="89" t="s">
        <v>986</v>
      </c>
      <c r="H1008" s="94" t="s">
        <v>73</v>
      </c>
      <c r="I1008" s="82" t="s">
        <v>72</v>
      </c>
      <c r="J1008" s="74" t="s">
        <v>989</v>
      </c>
      <c r="K1008" s="74" t="s">
        <v>989</v>
      </c>
      <c r="L1008" s="94" t="str">
        <f t="shared" si="60"/>
        <v>Non Lead</v>
      </c>
      <c r="M1008" s="110"/>
      <c r="N1008" s="82"/>
      <c r="O1008" s="82"/>
      <c r="P1008" s="82"/>
      <c r="Q1008" s="81"/>
      <c r="R1008" s="82"/>
      <c r="S1008" s="113" t="str">
        <f>IF(OR(B1008="",$C$3="",$G$3=""),"ERROR",IF(AND(B1008='Dropdown Answer Key'!$B$12,OR(E1008="Lead",E1008="U, May have L",E1008="COM",E1008="")),"Lead",IF(AND(B1008='Dropdown Answer Key'!$B$12,OR(AND(E1008="GALV",H1008="Y"),AND(E1008="GALV",H1008="UN"),AND(E1008="GALV",H1008=""))),"GRR",IF(AND(B1008='Dropdown Answer Key'!$B$12,E1008="Unknown"),"Unknown SL",IF(AND(B1008='Dropdown Answer Key'!$B$13,OR(F1008="Lead",F1008="U, May have L",F1008="COM",F1008="")),"Lead",IF(AND(B1008='Dropdown Answer Key'!$B$13,OR(AND(F1008="GALV",H1008="Y"),AND(F1008="GALV",H1008="UN"),AND(F1008="GALV",H1008=""))),"GRR",IF(AND(B1008='Dropdown Answer Key'!$B$13,F1008="Unknown"),"Unknown SL",IF(AND(B1008='Dropdown Answer Key'!$B$14,OR(E1008="Lead",E1008="U, May have L",E1008="COM",E1008="")),"Lead",IF(AND(B1008='Dropdown Answer Key'!$B$14,OR(F1008="Lead",F1008="U, May have L",F1008="COM",F1008="")),"Lead",IF(AND(B1008='Dropdown Answer Key'!$B$14,OR(AND(E1008="GALV",H1008="Y"),AND(E1008="GALV",H1008="UN"),AND(E1008="GALV",H1008=""),AND(F1008="GALV",H1008="Y"),AND(F1008="GALV",H1008="UN"),AND(F1008="GALV",H1008=""),AND(F1008="GALV",I1008="Y"),AND(F1008="GALV",I1008="UN"),AND(F1008="GALV",I1008=""))),"GRR",IF(AND(B1008='Dropdown Answer Key'!$B$14,OR(E1008="Unknown",F1008="Unknown")),"Unknown SL","Non Lead")))))))))))</f>
        <v>Non Lead</v>
      </c>
      <c r="T1008" s="114" t="str">
        <f>IF(OR(M1008="",Q1008="",S1008="ERROR"),"BLANK",IF((AND(M1008='Dropdown Answer Key'!$B$25,OR('Service Line Inventory'!S1008="Lead",S1008="Unknown SL"))),"Tier 1",IF(AND('Service Line Inventory'!M1008='Dropdown Answer Key'!$B$26,OR('Service Line Inventory'!S1008="Lead",S1008="Unknown SL")),"Tier 2",IF(AND('Service Line Inventory'!M1008='Dropdown Answer Key'!$B$27,OR('Service Line Inventory'!S1008="Lead",S1008="Unknown SL")),"Tier 2",IF('Service Line Inventory'!S1008="GRR","Tier 3",IF((AND('Service Line Inventory'!M1008='Dropdown Answer Key'!$B$25,'Service Line Inventory'!Q1008='Dropdown Answer Key'!$M$25,O1008='Dropdown Answer Key'!$G$27,'Service Line Inventory'!P1008='Dropdown Answer Key'!$J$27,S1008="Non Lead")),"Tier 4",IF((AND('Service Line Inventory'!M1008='Dropdown Answer Key'!$B$25,'Service Line Inventory'!Q1008='Dropdown Answer Key'!$M$25,O1008='Dropdown Answer Key'!$G$27,S1008="Non Lead")),"Tier 4",IF((AND('Service Line Inventory'!M1008='Dropdown Answer Key'!$B$25,'Service Line Inventory'!Q1008='Dropdown Answer Key'!$M$25,'Service Line Inventory'!P1008='Dropdown Answer Key'!$J$27,S1008="Non Lead")),"Tier 4","Tier 5"))))))))</f>
        <v>BLANK</v>
      </c>
      <c r="U1008" s="115" t="str">
        <f t="shared" si="61"/>
        <v>NO</v>
      </c>
      <c r="V1008" s="114" t="str">
        <f t="shared" si="62"/>
        <v>NO</v>
      </c>
      <c r="W1008" s="114" t="str">
        <f t="shared" si="63"/>
        <v>NO</v>
      </c>
      <c r="X1008" s="108"/>
      <c r="Y1008" s="97"/>
      <c r="Z1008" s="77"/>
    </row>
    <row r="1009" spans="1:26" x14ac:dyDescent="0.3">
      <c r="A1009" s="47">
        <v>14700</v>
      </c>
      <c r="B1009" s="73" t="s">
        <v>76</v>
      </c>
      <c r="C1009" s="124" t="s">
        <v>1267</v>
      </c>
      <c r="D1009" s="73" t="s">
        <v>73</v>
      </c>
      <c r="E1009" s="73" t="s">
        <v>81</v>
      </c>
      <c r="F1009" s="73" t="s">
        <v>81</v>
      </c>
      <c r="G1009" s="89" t="s">
        <v>986</v>
      </c>
      <c r="H1009" s="94" t="s">
        <v>73</v>
      </c>
      <c r="I1009" s="82" t="s">
        <v>72</v>
      </c>
      <c r="J1009" s="74" t="s">
        <v>989</v>
      </c>
      <c r="K1009" s="74" t="s">
        <v>989</v>
      </c>
      <c r="L1009" s="93" t="str">
        <f t="shared" si="60"/>
        <v>Non Lead</v>
      </c>
      <c r="M1009" s="109"/>
      <c r="N1009" s="73"/>
      <c r="O1009" s="73"/>
      <c r="P1009" s="73"/>
      <c r="Q1009" s="72"/>
      <c r="R1009" s="73"/>
      <c r="S1009" s="98" t="str">
        <f>IF(OR(B1009="",$C$3="",$G$3=""),"ERROR",IF(AND(B1009='Dropdown Answer Key'!$B$12,OR(E1009="Lead",E1009="U, May have L",E1009="COM",E1009="")),"Lead",IF(AND(B1009='Dropdown Answer Key'!$B$12,OR(AND(E1009="GALV",H1009="Y"),AND(E1009="GALV",H1009="UN"),AND(E1009="GALV",H1009=""))),"GRR",IF(AND(B1009='Dropdown Answer Key'!$B$12,E1009="Unknown"),"Unknown SL",IF(AND(B1009='Dropdown Answer Key'!$B$13,OR(F1009="Lead",F1009="U, May have L",F1009="COM",F1009="")),"Lead",IF(AND(B1009='Dropdown Answer Key'!$B$13,OR(AND(F1009="GALV",H1009="Y"),AND(F1009="GALV",H1009="UN"),AND(F1009="GALV",H1009=""))),"GRR",IF(AND(B1009='Dropdown Answer Key'!$B$13,F1009="Unknown"),"Unknown SL",IF(AND(B1009='Dropdown Answer Key'!$B$14,OR(E1009="Lead",E1009="U, May have L",E1009="COM",E1009="")),"Lead",IF(AND(B1009='Dropdown Answer Key'!$B$14,OR(F1009="Lead",F1009="U, May have L",F1009="COM",F1009="")),"Lead",IF(AND(B1009='Dropdown Answer Key'!$B$14,OR(AND(E1009="GALV",H1009="Y"),AND(E1009="GALV",H1009="UN"),AND(E1009="GALV",H1009=""),AND(F1009="GALV",H1009="Y"),AND(F1009="GALV",H1009="UN"),AND(F1009="GALV",H1009=""),AND(F1009="GALV",I1009="Y"),AND(F1009="GALV",I1009="UN"),AND(F1009="GALV",I1009=""))),"GRR",IF(AND(B1009='Dropdown Answer Key'!$B$14,OR(E1009="Unknown",F1009="Unknown")),"Unknown SL","Non Lead")))))))))))</f>
        <v>Non Lead</v>
      </c>
      <c r="T1009" s="75" t="str">
        <f>IF(OR(M1009="",Q1009="",S1009="ERROR"),"BLANK",IF((AND(M1009='Dropdown Answer Key'!$B$25,OR('Service Line Inventory'!S1009="Lead",S1009="Unknown SL"))),"Tier 1",IF(AND('Service Line Inventory'!M1009='Dropdown Answer Key'!$B$26,OR('Service Line Inventory'!S1009="Lead",S1009="Unknown SL")),"Tier 2",IF(AND('Service Line Inventory'!M1009='Dropdown Answer Key'!$B$27,OR('Service Line Inventory'!S1009="Lead",S1009="Unknown SL")),"Tier 2",IF('Service Line Inventory'!S1009="GRR","Tier 3",IF((AND('Service Line Inventory'!M1009='Dropdown Answer Key'!$B$25,'Service Line Inventory'!Q1009='Dropdown Answer Key'!$M$25,O1009='Dropdown Answer Key'!$G$27,'Service Line Inventory'!P1009='Dropdown Answer Key'!$J$27,S1009="Non Lead")),"Tier 4",IF((AND('Service Line Inventory'!M1009='Dropdown Answer Key'!$B$25,'Service Line Inventory'!Q1009='Dropdown Answer Key'!$M$25,O1009='Dropdown Answer Key'!$G$27,S1009="Non Lead")),"Tier 4",IF((AND('Service Line Inventory'!M1009='Dropdown Answer Key'!$B$25,'Service Line Inventory'!Q1009='Dropdown Answer Key'!$M$25,'Service Line Inventory'!P1009='Dropdown Answer Key'!$J$27,S1009="Non Lead")),"Tier 4","Tier 5"))))))))</f>
        <v>BLANK</v>
      </c>
      <c r="U1009" s="101" t="str">
        <f t="shared" si="61"/>
        <v>NO</v>
      </c>
      <c r="V1009" s="75" t="str">
        <f t="shared" si="62"/>
        <v>NO</v>
      </c>
      <c r="W1009" s="75" t="str">
        <f t="shared" si="63"/>
        <v>NO</v>
      </c>
      <c r="X1009" s="107"/>
      <c r="Y1009" s="76"/>
      <c r="Z1009" s="77"/>
    </row>
    <row r="1010" spans="1:26" x14ac:dyDescent="0.3">
      <c r="A1010" s="47">
        <v>14725</v>
      </c>
      <c r="B1010" s="73" t="s">
        <v>76</v>
      </c>
      <c r="C1010" s="124" t="s">
        <v>1268</v>
      </c>
      <c r="D1010" s="73" t="s">
        <v>73</v>
      </c>
      <c r="E1010" s="73" t="s">
        <v>81</v>
      </c>
      <c r="F1010" s="73" t="s">
        <v>81</v>
      </c>
      <c r="G1010" s="89" t="s">
        <v>986</v>
      </c>
      <c r="H1010" s="94" t="s">
        <v>73</v>
      </c>
      <c r="I1010" s="82" t="s">
        <v>72</v>
      </c>
      <c r="J1010" s="74" t="s">
        <v>989</v>
      </c>
      <c r="K1010" s="74" t="s">
        <v>989</v>
      </c>
      <c r="L1010" s="94" t="str">
        <f t="shared" si="60"/>
        <v>Non Lead</v>
      </c>
      <c r="M1010" s="110"/>
      <c r="N1010" s="82"/>
      <c r="O1010" s="82"/>
      <c r="P1010" s="82"/>
      <c r="Q1010" s="81"/>
      <c r="R1010" s="82"/>
      <c r="S1010" s="113" t="str">
        <f>IF(OR(B1010="",$C$3="",$G$3=""),"ERROR",IF(AND(B1010='Dropdown Answer Key'!$B$12,OR(E1010="Lead",E1010="U, May have L",E1010="COM",E1010="")),"Lead",IF(AND(B1010='Dropdown Answer Key'!$B$12,OR(AND(E1010="GALV",H1010="Y"),AND(E1010="GALV",H1010="UN"),AND(E1010="GALV",H1010=""))),"GRR",IF(AND(B1010='Dropdown Answer Key'!$B$12,E1010="Unknown"),"Unknown SL",IF(AND(B1010='Dropdown Answer Key'!$B$13,OR(F1010="Lead",F1010="U, May have L",F1010="COM",F1010="")),"Lead",IF(AND(B1010='Dropdown Answer Key'!$B$13,OR(AND(F1010="GALV",H1010="Y"),AND(F1010="GALV",H1010="UN"),AND(F1010="GALV",H1010=""))),"GRR",IF(AND(B1010='Dropdown Answer Key'!$B$13,F1010="Unknown"),"Unknown SL",IF(AND(B1010='Dropdown Answer Key'!$B$14,OR(E1010="Lead",E1010="U, May have L",E1010="COM",E1010="")),"Lead",IF(AND(B1010='Dropdown Answer Key'!$B$14,OR(F1010="Lead",F1010="U, May have L",F1010="COM",F1010="")),"Lead",IF(AND(B1010='Dropdown Answer Key'!$B$14,OR(AND(E1010="GALV",H1010="Y"),AND(E1010="GALV",H1010="UN"),AND(E1010="GALV",H1010=""),AND(F1010="GALV",H1010="Y"),AND(F1010="GALV",H1010="UN"),AND(F1010="GALV",H1010=""),AND(F1010="GALV",I1010="Y"),AND(F1010="GALV",I1010="UN"),AND(F1010="GALV",I1010=""))),"GRR",IF(AND(B1010='Dropdown Answer Key'!$B$14,OR(E1010="Unknown",F1010="Unknown")),"Unknown SL","Non Lead")))))))))))</f>
        <v>Non Lead</v>
      </c>
      <c r="T1010" s="114" t="str">
        <f>IF(OR(M1010="",Q1010="",S1010="ERROR"),"BLANK",IF((AND(M1010='Dropdown Answer Key'!$B$25,OR('Service Line Inventory'!S1010="Lead",S1010="Unknown SL"))),"Tier 1",IF(AND('Service Line Inventory'!M1010='Dropdown Answer Key'!$B$26,OR('Service Line Inventory'!S1010="Lead",S1010="Unknown SL")),"Tier 2",IF(AND('Service Line Inventory'!M1010='Dropdown Answer Key'!$B$27,OR('Service Line Inventory'!S1010="Lead",S1010="Unknown SL")),"Tier 2",IF('Service Line Inventory'!S1010="GRR","Tier 3",IF((AND('Service Line Inventory'!M1010='Dropdown Answer Key'!$B$25,'Service Line Inventory'!Q1010='Dropdown Answer Key'!$M$25,O1010='Dropdown Answer Key'!$G$27,'Service Line Inventory'!P1010='Dropdown Answer Key'!$J$27,S1010="Non Lead")),"Tier 4",IF((AND('Service Line Inventory'!M1010='Dropdown Answer Key'!$B$25,'Service Line Inventory'!Q1010='Dropdown Answer Key'!$M$25,O1010='Dropdown Answer Key'!$G$27,S1010="Non Lead")),"Tier 4",IF((AND('Service Line Inventory'!M1010='Dropdown Answer Key'!$B$25,'Service Line Inventory'!Q1010='Dropdown Answer Key'!$M$25,'Service Line Inventory'!P1010='Dropdown Answer Key'!$J$27,S1010="Non Lead")),"Tier 4","Tier 5"))))))))</f>
        <v>BLANK</v>
      </c>
      <c r="U1010" s="115" t="str">
        <f t="shared" si="61"/>
        <v>NO</v>
      </c>
      <c r="V1010" s="114" t="str">
        <f t="shared" si="62"/>
        <v>NO</v>
      </c>
      <c r="W1010" s="114" t="str">
        <f t="shared" si="63"/>
        <v>NO</v>
      </c>
      <c r="X1010" s="108"/>
      <c r="Y1010" s="97"/>
      <c r="Z1010" s="77"/>
    </row>
    <row r="1011" spans="1:26" x14ac:dyDescent="0.3">
      <c r="A1011" s="47">
        <v>14750</v>
      </c>
      <c r="B1011" s="73" t="s">
        <v>76</v>
      </c>
      <c r="C1011" s="124" t="s">
        <v>1269</v>
      </c>
      <c r="D1011" s="73" t="s">
        <v>73</v>
      </c>
      <c r="E1011" s="73" t="s">
        <v>81</v>
      </c>
      <c r="F1011" s="73" t="s">
        <v>81</v>
      </c>
      <c r="G1011" s="89" t="s">
        <v>986</v>
      </c>
      <c r="H1011" s="94" t="s">
        <v>73</v>
      </c>
      <c r="I1011" s="82" t="s">
        <v>72</v>
      </c>
      <c r="J1011" s="74" t="s">
        <v>989</v>
      </c>
      <c r="K1011" s="74" t="s">
        <v>989</v>
      </c>
      <c r="L1011" s="93" t="str">
        <f t="shared" si="60"/>
        <v>Non Lead</v>
      </c>
      <c r="M1011" s="109"/>
      <c r="N1011" s="73"/>
      <c r="O1011" s="73"/>
      <c r="P1011" s="73"/>
      <c r="Q1011" s="72"/>
      <c r="R1011" s="73"/>
      <c r="S1011" s="98" t="str">
        <f>IF(OR(B1011="",$C$3="",$G$3=""),"ERROR",IF(AND(B1011='Dropdown Answer Key'!$B$12,OR(E1011="Lead",E1011="U, May have L",E1011="COM",E1011="")),"Lead",IF(AND(B1011='Dropdown Answer Key'!$B$12,OR(AND(E1011="GALV",H1011="Y"),AND(E1011="GALV",H1011="UN"),AND(E1011="GALV",H1011=""))),"GRR",IF(AND(B1011='Dropdown Answer Key'!$B$12,E1011="Unknown"),"Unknown SL",IF(AND(B1011='Dropdown Answer Key'!$B$13,OR(F1011="Lead",F1011="U, May have L",F1011="COM",F1011="")),"Lead",IF(AND(B1011='Dropdown Answer Key'!$B$13,OR(AND(F1011="GALV",H1011="Y"),AND(F1011="GALV",H1011="UN"),AND(F1011="GALV",H1011=""))),"GRR",IF(AND(B1011='Dropdown Answer Key'!$B$13,F1011="Unknown"),"Unknown SL",IF(AND(B1011='Dropdown Answer Key'!$B$14,OR(E1011="Lead",E1011="U, May have L",E1011="COM",E1011="")),"Lead",IF(AND(B1011='Dropdown Answer Key'!$B$14,OR(F1011="Lead",F1011="U, May have L",F1011="COM",F1011="")),"Lead",IF(AND(B1011='Dropdown Answer Key'!$B$14,OR(AND(E1011="GALV",H1011="Y"),AND(E1011="GALV",H1011="UN"),AND(E1011="GALV",H1011=""),AND(F1011="GALV",H1011="Y"),AND(F1011="GALV",H1011="UN"),AND(F1011="GALV",H1011=""),AND(F1011="GALV",I1011="Y"),AND(F1011="GALV",I1011="UN"),AND(F1011="GALV",I1011=""))),"GRR",IF(AND(B1011='Dropdown Answer Key'!$B$14,OR(E1011="Unknown",F1011="Unknown")),"Unknown SL","Non Lead")))))))))))</f>
        <v>Non Lead</v>
      </c>
      <c r="T1011" s="75" t="str">
        <f>IF(OR(M1011="",Q1011="",S1011="ERROR"),"BLANK",IF((AND(M1011='Dropdown Answer Key'!$B$25,OR('Service Line Inventory'!S1011="Lead",S1011="Unknown SL"))),"Tier 1",IF(AND('Service Line Inventory'!M1011='Dropdown Answer Key'!$B$26,OR('Service Line Inventory'!S1011="Lead",S1011="Unknown SL")),"Tier 2",IF(AND('Service Line Inventory'!M1011='Dropdown Answer Key'!$B$27,OR('Service Line Inventory'!S1011="Lead",S1011="Unknown SL")),"Tier 2",IF('Service Line Inventory'!S1011="GRR","Tier 3",IF((AND('Service Line Inventory'!M1011='Dropdown Answer Key'!$B$25,'Service Line Inventory'!Q1011='Dropdown Answer Key'!$M$25,O1011='Dropdown Answer Key'!$G$27,'Service Line Inventory'!P1011='Dropdown Answer Key'!$J$27,S1011="Non Lead")),"Tier 4",IF((AND('Service Line Inventory'!M1011='Dropdown Answer Key'!$B$25,'Service Line Inventory'!Q1011='Dropdown Answer Key'!$M$25,O1011='Dropdown Answer Key'!$G$27,S1011="Non Lead")),"Tier 4",IF((AND('Service Line Inventory'!M1011='Dropdown Answer Key'!$B$25,'Service Line Inventory'!Q1011='Dropdown Answer Key'!$M$25,'Service Line Inventory'!P1011='Dropdown Answer Key'!$J$27,S1011="Non Lead")),"Tier 4","Tier 5"))))))))</f>
        <v>BLANK</v>
      </c>
      <c r="U1011" s="101" t="str">
        <f t="shared" si="61"/>
        <v>NO</v>
      </c>
      <c r="V1011" s="75" t="str">
        <f t="shared" si="62"/>
        <v>NO</v>
      </c>
      <c r="W1011" s="75" t="str">
        <f t="shared" si="63"/>
        <v>NO</v>
      </c>
      <c r="X1011" s="107"/>
      <c r="Y1011" s="76"/>
      <c r="Z1011" s="77"/>
    </row>
    <row r="1012" spans="1:26" x14ac:dyDescent="0.3">
      <c r="A1012" s="47">
        <v>14750</v>
      </c>
      <c r="B1012" s="73" t="s">
        <v>76</v>
      </c>
      <c r="C1012" s="124" t="s">
        <v>1270</v>
      </c>
      <c r="D1012" s="73" t="s">
        <v>73</v>
      </c>
      <c r="E1012" s="73" t="s">
        <v>81</v>
      </c>
      <c r="F1012" s="73" t="s">
        <v>81</v>
      </c>
      <c r="G1012" s="89" t="s">
        <v>986</v>
      </c>
      <c r="H1012" s="94" t="s">
        <v>73</v>
      </c>
      <c r="I1012" s="82" t="s">
        <v>72</v>
      </c>
      <c r="J1012" s="74" t="s">
        <v>989</v>
      </c>
      <c r="K1012" s="74" t="s">
        <v>989</v>
      </c>
      <c r="L1012" s="94" t="str">
        <f t="shared" si="60"/>
        <v>Non Lead</v>
      </c>
      <c r="M1012" s="110"/>
      <c r="N1012" s="82"/>
      <c r="O1012" s="82"/>
      <c r="P1012" s="82"/>
      <c r="Q1012" s="81"/>
      <c r="R1012" s="82"/>
      <c r="S1012" s="113" t="str">
        <f>IF(OR(B1012="",$C$3="",$G$3=""),"ERROR",IF(AND(B1012='Dropdown Answer Key'!$B$12,OR(E1012="Lead",E1012="U, May have L",E1012="COM",E1012="")),"Lead",IF(AND(B1012='Dropdown Answer Key'!$B$12,OR(AND(E1012="GALV",H1012="Y"),AND(E1012="GALV",H1012="UN"),AND(E1012="GALV",H1012=""))),"GRR",IF(AND(B1012='Dropdown Answer Key'!$B$12,E1012="Unknown"),"Unknown SL",IF(AND(B1012='Dropdown Answer Key'!$B$13,OR(F1012="Lead",F1012="U, May have L",F1012="COM",F1012="")),"Lead",IF(AND(B1012='Dropdown Answer Key'!$B$13,OR(AND(F1012="GALV",H1012="Y"),AND(F1012="GALV",H1012="UN"),AND(F1012="GALV",H1012=""))),"GRR",IF(AND(B1012='Dropdown Answer Key'!$B$13,F1012="Unknown"),"Unknown SL",IF(AND(B1012='Dropdown Answer Key'!$B$14,OR(E1012="Lead",E1012="U, May have L",E1012="COM",E1012="")),"Lead",IF(AND(B1012='Dropdown Answer Key'!$B$14,OR(F1012="Lead",F1012="U, May have L",F1012="COM",F1012="")),"Lead",IF(AND(B1012='Dropdown Answer Key'!$B$14,OR(AND(E1012="GALV",H1012="Y"),AND(E1012="GALV",H1012="UN"),AND(E1012="GALV",H1012=""),AND(F1012="GALV",H1012="Y"),AND(F1012="GALV",H1012="UN"),AND(F1012="GALV",H1012=""),AND(F1012="GALV",I1012="Y"),AND(F1012="GALV",I1012="UN"),AND(F1012="GALV",I1012=""))),"GRR",IF(AND(B1012='Dropdown Answer Key'!$B$14,OR(E1012="Unknown",F1012="Unknown")),"Unknown SL","Non Lead")))))))))))</f>
        <v>Non Lead</v>
      </c>
      <c r="T1012" s="114" t="str">
        <f>IF(OR(M1012="",Q1012="",S1012="ERROR"),"BLANK",IF((AND(M1012='Dropdown Answer Key'!$B$25,OR('Service Line Inventory'!S1012="Lead",S1012="Unknown SL"))),"Tier 1",IF(AND('Service Line Inventory'!M1012='Dropdown Answer Key'!$B$26,OR('Service Line Inventory'!S1012="Lead",S1012="Unknown SL")),"Tier 2",IF(AND('Service Line Inventory'!M1012='Dropdown Answer Key'!$B$27,OR('Service Line Inventory'!S1012="Lead",S1012="Unknown SL")),"Tier 2",IF('Service Line Inventory'!S1012="GRR","Tier 3",IF((AND('Service Line Inventory'!M1012='Dropdown Answer Key'!$B$25,'Service Line Inventory'!Q1012='Dropdown Answer Key'!$M$25,O1012='Dropdown Answer Key'!$G$27,'Service Line Inventory'!P1012='Dropdown Answer Key'!$J$27,S1012="Non Lead")),"Tier 4",IF((AND('Service Line Inventory'!M1012='Dropdown Answer Key'!$B$25,'Service Line Inventory'!Q1012='Dropdown Answer Key'!$M$25,O1012='Dropdown Answer Key'!$G$27,S1012="Non Lead")),"Tier 4",IF((AND('Service Line Inventory'!M1012='Dropdown Answer Key'!$B$25,'Service Line Inventory'!Q1012='Dropdown Answer Key'!$M$25,'Service Line Inventory'!P1012='Dropdown Answer Key'!$J$27,S1012="Non Lead")),"Tier 4","Tier 5"))))))))</f>
        <v>BLANK</v>
      </c>
      <c r="U1012" s="115" t="str">
        <f t="shared" si="61"/>
        <v>NO</v>
      </c>
      <c r="V1012" s="114" t="str">
        <f t="shared" si="62"/>
        <v>NO</v>
      </c>
      <c r="W1012" s="114" t="str">
        <f t="shared" si="63"/>
        <v>NO</v>
      </c>
      <c r="X1012" s="108"/>
      <c r="Y1012" s="97"/>
      <c r="Z1012" s="77"/>
    </row>
    <row r="1013" spans="1:26" x14ac:dyDescent="0.3">
      <c r="A1013" s="47">
        <v>14800</v>
      </c>
      <c r="B1013" s="73" t="s">
        <v>76</v>
      </c>
      <c r="C1013" s="124" t="s">
        <v>1271</v>
      </c>
      <c r="D1013" s="73" t="s">
        <v>73</v>
      </c>
      <c r="E1013" s="73" t="s">
        <v>81</v>
      </c>
      <c r="F1013" s="73" t="s">
        <v>81</v>
      </c>
      <c r="G1013" s="89" t="s">
        <v>986</v>
      </c>
      <c r="H1013" s="94" t="s">
        <v>73</v>
      </c>
      <c r="I1013" s="82" t="s">
        <v>72</v>
      </c>
      <c r="J1013" s="74" t="s">
        <v>989</v>
      </c>
      <c r="K1013" s="74" t="s">
        <v>989</v>
      </c>
      <c r="L1013" s="93" t="str">
        <f t="shared" si="60"/>
        <v>Non Lead</v>
      </c>
      <c r="M1013" s="109"/>
      <c r="N1013" s="73"/>
      <c r="O1013" s="73"/>
      <c r="P1013" s="73"/>
      <c r="Q1013" s="72"/>
      <c r="R1013" s="73"/>
      <c r="S1013" s="98" t="str">
        <f>IF(OR(B1013="",$C$3="",$G$3=""),"ERROR",IF(AND(B1013='Dropdown Answer Key'!$B$12,OR(E1013="Lead",E1013="U, May have L",E1013="COM",E1013="")),"Lead",IF(AND(B1013='Dropdown Answer Key'!$B$12,OR(AND(E1013="GALV",H1013="Y"),AND(E1013="GALV",H1013="UN"),AND(E1013="GALV",H1013=""))),"GRR",IF(AND(B1013='Dropdown Answer Key'!$B$12,E1013="Unknown"),"Unknown SL",IF(AND(B1013='Dropdown Answer Key'!$B$13,OR(F1013="Lead",F1013="U, May have L",F1013="COM",F1013="")),"Lead",IF(AND(B1013='Dropdown Answer Key'!$B$13,OR(AND(F1013="GALV",H1013="Y"),AND(F1013="GALV",H1013="UN"),AND(F1013="GALV",H1013=""))),"GRR",IF(AND(B1013='Dropdown Answer Key'!$B$13,F1013="Unknown"),"Unknown SL",IF(AND(B1013='Dropdown Answer Key'!$B$14,OR(E1013="Lead",E1013="U, May have L",E1013="COM",E1013="")),"Lead",IF(AND(B1013='Dropdown Answer Key'!$B$14,OR(F1013="Lead",F1013="U, May have L",F1013="COM",F1013="")),"Lead",IF(AND(B1013='Dropdown Answer Key'!$B$14,OR(AND(E1013="GALV",H1013="Y"),AND(E1013="GALV",H1013="UN"),AND(E1013="GALV",H1013=""),AND(F1013="GALV",H1013="Y"),AND(F1013="GALV",H1013="UN"),AND(F1013="GALV",H1013=""),AND(F1013="GALV",I1013="Y"),AND(F1013="GALV",I1013="UN"),AND(F1013="GALV",I1013=""))),"GRR",IF(AND(B1013='Dropdown Answer Key'!$B$14,OR(E1013="Unknown",F1013="Unknown")),"Unknown SL","Non Lead")))))))))))</f>
        <v>Non Lead</v>
      </c>
      <c r="T1013" s="75" t="str">
        <f>IF(OR(M1013="",Q1013="",S1013="ERROR"),"BLANK",IF((AND(M1013='Dropdown Answer Key'!$B$25,OR('Service Line Inventory'!S1013="Lead",S1013="Unknown SL"))),"Tier 1",IF(AND('Service Line Inventory'!M1013='Dropdown Answer Key'!$B$26,OR('Service Line Inventory'!S1013="Lead",S1013="Unknown SL")),"Tier 2",IF(AND('Service Line Inventory'!M1013='Dropdown Answer Key'!$B$27,OR('Service Line Inventory'!S1013="Lead",S1013="Unknown SL")),"Tier 2",IF('Service Line Inventory'!S1013="GRR","Tier 3",IF((AND('Service Line Inventory'!M1013='Dropdown Answer Key'!$B$25,'Service Line Inventory'!Q1013='Dropdown Answer Key'!$M$25,O1013='Dropdown Answer Key'!$G$27,'Service Line Inventory'!P1013='Dropdown Answer Key'!$J$27,S1013="Non Lead")),"Tier 4",IF((AND('Service Line Inventory'!M1013='Dropdown Answer Key'!$B$25,'Service Line Inventory'!Q1013='Dropdown Answer Key'!$M$25,O1013='Dropdown Answer Key'!$G$27,S1013="Non Lead")),"Tier 4",IF((AND('Service Line Inventory'!M1013='Dropdown Answer Key'!$B$25,'Service Line Inventory'!Q1013='Dropdown Answer Key'!$M$25,'Service Line Inventory'!P1013='Dropdown Answer Key'!$J$27,S1013="Non Lead")),"Tier 4","Tier 5"))))))))</f>
        <v>BLANK</v>
      </c>
      <c r="U1013" s="101" t="str">
        <f t="shared" si="61"/>
        <v>NO</v>
      </c>
      <c r="V1013" s="75" t="str">
        <f t="shared" si="62"/>
        <v>NO</v>
      </c>
      <c r="W1013" s="75" t="str">
        <f t="shared" si="63"/>
        <v>NO</v>
      </c>
      <c r="X1013" s="107"/>
      <c r="Y1013" s="76"/>
      <c r="Z1013" s="77"/>
    </row>
    <row r="1014" spans="1:26" x14ac:dyDescent="0.3">
      <c r="A1014" s="47">
        <v>14900</v>
      </c>
      <c r="B1014" s="73" t="s">
        <v>76</v>
      </c>
      <c r="C1014" s="124" t="s">
        <v>1272</v>
      </c>
      <c r="D1014" s="73" t="s">
        <v>73</v>
      </c>
      <c r="E1014" s="73" t="s">
        <v>81</v>
      </c>
      <c r="F1014" s="73" t="s">
        <v>81</v>
      </c>
      <c r="G1014" s="89" t="s">
        <v>986</v>
      </c>
      <c r="H1014" s="94" t="s">
        <v>73</v>
      </c>
      <c r="I1014" s="82" t="s">
        <v>72</v>
      </c>
      <c r="J1014" s="74" t="s">
        <v>989</v>
      </c>
      <c r="K1014" s="74" t="s">
        <v>989</v>
      </c>
      <c r="L1014" s="94" t="str">
        <f t="shared" si="60"/>
        <v>Non Lead</v>
      </c>
      <c r="M1014" s="110"/>
      <c r="N1014" s="82"/>
      <c r="O1014" s="82"/>
      <c r="P1014" s="82"/>
      <c r="Q1014" s="81"/>
      <c r="R1014" s="82"/>
      <c r="S1014" s="113" t="str">
        <f>IF(OR(B1014="",$C$3="",$G$3=""),"ERROR",IF(AND(B1014='Dropdown Answer Key'!$B$12,OR(E1014="Lead",E1014="U, May have L",E1014="COM",E1014="")),"Lead",IF(AND(B1014='Dropdown Answer Key'!$B$12,OR(AND(E1014="GALV",H1014="Y"),AND(E1014="GALV",H1014="UN"),AND(E1014="GALV",H1014=""))),"GRR",IF(AND(B1014='Dropdown Answer Key'!$B$12,E1014="Unknown"),"Unknown SL",IF(AND(B1014='Dropdown Answer Key'!$B$13,OR(F1014="Lead",F1014="U, May have L",F1014="COM",F1014="")),"Lead",IF(AND(B1014='Dropdown Answer Key'!$B$13,OR(AND(F1014="GALV",H1014="Y"),AND(F1014="GALV",H1014="UN"),AND(F1014="GALV",H1014=""))),"GRR",IF(AND(B1014='Dropdown Answer Key'!$B$13,F1014="Unknown"),"Unknown SL",IF(AND(B1014='Dropdown Answer Key'!$B$14,OR(E1014="Lead",E1014="U, May have L",E1014="COM",E1014="")),"Lead",IF(AND(B1014='Dropdown Answer Key'!$B$14,OR(F1014="Lead",F1014="U, May have L",F1014="COM",F1014="")),"Lead",IF(AND(B1014='Dropdown Answer Key'!$B$14,OR(AND(E1014="GALV",H1014="Y"),AND(E1014="GALV",H1014="UN"),AND(E1014="GALV",H1014=""),AND(F1014="GALV",H1014="Y"),AND(F1014="GALV",H1014="UN"),AND(F1014="GALV",H1014=""),AND(F1014="GALV",I1014="Y"),AND(F1014="GALV",I1014="UN"),AND(F1014="GALV",I1014=""))),"GRR",IF(AND(B1014='Dropdown Answer Key'!$B$14,OR(E1014="Unknown",F1014="Unknown")),"Unknown SL","Non Lead")))))))))))</f>
        <v>Non Lead</v>
      </c>
      <c r="T1014" s="114" t="str">
        <f>IF(OR(M1014="",Q1014="",S1014="ERROR"),"BLANK",IF((AND(M1014='Dropdown Answer Key'!$B$25,OR('Service Line Inventory'!S1014="Lead",S1014="Unknown SL"))),"Tier 1",IF(AND('Service Line Inventory'!M1014='Dropdown Answer Key'!$B$26,OR('Service Line Inventory'!S1014="Lead",S1014="Unknown SL")),"Tier 2",IF(AND('Service Line Inventory'!M1014='Dropdown Answer Key'!$B$27,OR('Service Line Inventory'!S1014="Lead",S1014="Unknown SL")),"Tier 2",IF('Service Line Inventory'!S1014="GRR","Tier 3",IF((AND('Service Line Inventory'!M1014='Dropdown Answer Key'!$B$25,'Service Line Inventory'!Q1014='Dropdown Answer Key'!$M$25,O1014='Dropdown Answer Key'!$G$27,'Service Line Inventory'!P1014='Dropdown Answer Key'!$J$27,S1014="Non Lead")),"Tier 4",IF((AND('Service Line Inventory'!M1014='Dropdown Answer Key'!$B$25,'Service Line Inventory'!Q1014='Dropdown Answer Key'!$M$25,O1014='Dropdown Answer Key'!$G$27,S1014="Non Lead")),"Tier 4",IF((AND('Service Line Inventory'!M1014='Dropdown Answer Key'!$B$25,'Service Line Inventory'!Q1014='Dropdown Answer Key'!$M$25,'Service Line Inventory'!P1014='Dropdown Answer Key'!$J$27,S1014="Non Lead")),"Tier 4","Tier 5"))))))))</f>
        <v>BLANK</v>
      </c>
      <c r="U1014" s="115" t="str">
        <f t="shared" si="61"/>
        <v>NO</v>
      </c>
      <c r="V1014" s="114" t="str">
        <f t="shared" si="62"/>
        <v>NO</v>
      </c>
      <c r="W1014" s="114" t="str">
        <f t="shared" si="63"/>
        <v>NO</v>
      </c>
      <c r="X1014" s="108"/>
      <c r="Y1014" s="97"/>
      <c r="Z1014" s="77"/>
    </row>
    <row r="1015" spans="1:26" x14ac:dyDescent="0.3">
      <c r="A1015" s="47">
        <v>14950</v>
      </c>
      <c r="B1015" s="73" t="s">
        <v>76</v>
      </c>
      <c r="C1015" s="124" t="s">
        <v>1273</v>
      </c>
      <c r="D1015" s="73" t="s">
        <v>73</v>
      </c>
      <c r="E1015" s="73" t="s">
        <v>81</v>
      </c>
      <c r="F1015" s="73" t="s">
        <v>81</v>
      </c>
      <c r="G1015" s="89" t="s">
        <v>986</v>
      </c>
      <c r="H1015" s="94" t="s">
        <v>73</v>
      </c>
      <c r="I1015" s="82" t="s">
        <v>72</v>
      </c>
      <c r="J1015" s="74" t="s">
        <v>989</v>
      </c>
      <c r="K1015" s="74" t="s">
        <v>989</v>
      </c>
      <c r="L1015" s="93" t="str">
        <f t="shared" si="60"/>
        <v>Non Lead</v>
      </c>
      <c r="M1015" s="109"/>
      <c r="N1015" s="73"/>
      <c r="O1015" s="73"/>
      <c r="P1015" s="73"/>
      <c r="Q1015" s="72"/>
      <c r="R1015" s="73"/>
      <c r="S1015" s="98" t="str">
        <f>IF(OR(B1015="",$C$3="",$G$3=""),"ERROR",IF(AND(B1015='Dropdown Answer Key'!$B$12,OR(E1015="Lead",E1015="U, May have L",E1015="COM",E1015="")),"Lead",IF(AND(B1015='Dropdown Answer Key'!$B$12,OR(AND(E1015="GALV",H1015="Y"),AND(E1015="GALV",H1015="UN"),AND(E1015="GALV",H1015=""))),"GRR",IF(AND(B1015='Dropdown Answer Key'!$B$12,E1015="Unknown"),"Unknown SL",IF(AND(B1015='Dropdown Answer Key'!$B$13,OR(F1015="Lead",F1015="U, May have L",F1015="COM",F1015="")),"Lead",IF(AND(B1015='Dropdown Answer Key'!$B$13,OR(AND(F1015="GALV",H1015="Y"),AND(F1015="GALV",H1015="UN"),AND(F1015="GALV",H1015=""))),"GRR",IF(AND(B1015='Dropdown Answer Key'!$B$13,F1015="Unknown"),"Unknown SL",IF(AND(B1015='Dropdown Answer Key'!$B$14,OR(E1015="Lead",E1015="U, May have L",E1015="COM",E1015="")),"Lead",IF(AND(B1015='Dropdown Answer Key'!$B$14,OR(F1015="Lead",F1015="U, May have L",F1015="COM",F1015="")),"Lead",IF(AND(B1015='Dropdown Answer Key'!$B$14,OR(AND(E1015="GALV",H1015="Y"),AND(E1015="GALV",H1015="UN"),AND(E1015="GALV",H1015=""),AND(F1015="GALV",H1015="Y"),AND(F1015="GALV",H1015="UN"),AND(F1015="GALV",H1015=""),AND(F1015="GALV",I1015="Y"),AND(F1015="GALV",I1015="UN"),AND(F1015="GALV",I1015=""))),"GRR",IF(AND(B1015='Dropdown Answer Key'!$B$14,OR(E1015="Unknown",F1015="Unknown")),"Unknown SL","Non Lead")))))))))))</f>
        <v>Non Lead</v>
      </c>
      <c r="T1015" s="75" t="str">
        <f>IF(OR(M1015="",Q1015="",S1015="ERROR"),"BLANK",IF((AND(M1015='Dropdown Answer Key'!$B$25,OR('Service Line Inventory'!S1015="Lead",S1015="Unknown SL"))),"Tier 1",IF(AND('Service Line Inventory'!M1015='Dropdown Answer Key'!$B$26,OR('Service Line Inventory'!S1015="Lead",S1015="Unknown SL")),"Tier 2",IF(AND('Service Line Inventory'!M1015='Dropdown Answer Key'!$B$27,OR('Service Line Inventory'!S1015="Lead",S1015="Unknown SL")),"Tier 2",IF('Service Line Inventory'!S1015="GRR","Tier 3",IF((AND('Service Line Inventory'!M1015='Dropdown Answer Key'!$B$25,'Service Line Inventory'!Q1015='Dropdown Answer Key'!$M$25,O1015='Dropdown Answer Key'!$G$27,'Service Line Inventory'!P1015='Dropdown Answer Key'!$J$27,S1015="Non Lead")),"Tier 4",IF((AND('Service Line Inventory'!M1015='Dropdown Answer Key'!$B$25,'Service Line Inventory'!Q1015='Dropdown Answer Key'!$M$25,O1015='Dropdown Answer Key'!$G$27,S1015="Non Lead")),"Tier 4",IF((AND('Service Line Inventory'!M1015='Dropdown Answer Key'!$B$25,'Service Line Inventory'!Q1015='Dropdown Answer Key'!$M$25,'Service Line Inventory'!P1015='Dropdown Answer Key'!$J$27,S1015="Non Lead")),"Tier 4","Tier 5"))))))))</f>
        <v>BLANK</v>
      </c>
      <c r="U1015" s="101" t="str">
        <f t="shared" si="61"/>
        <v>NO</v>
      </c>
      <c r="V1015" s="75" t="str">
        <f t="shared" si="62"/>
        <v>NO</v>
      </c>
      <c r="W1015" s="75" t="str">
        <f t="shared" si="63"/>
        <v>NO</v>
      </c>
      <c r="X1015" s="107"/>
      <c r="Y1015" s="76"/>
      <c r="Z1015" s="77"/>
    </row>
    <row r="1016" spans="1:26" x14ac:dyDescent="0.3">
      <c r="A1016" s="47">
        <v>15000</v>
      </c>
      <c r="B1016" s="73" t="s">
        <v>76</v>
      </c>
      <c r="C1016" s="124" t="s">
        <v>1274</v>
      </c>
      <c r="D1016" s="73" t="s">
        <v>73</v>
      </c>
      <c r="E1016" s="73" t="s">
        <v>81</v>
      </c>
      <c r="F1016" s="73" t="s">
        <v>81</v>
      </c>
      <c r="G1016" s="89" t="s">
        <v>986</v>
      </c>
      <c r="H1016" s="94" t="s">
        <v>73</v>
      </c>
      <c r="I1016" s="82" t="s">
        <v>72</v>
      </c>
      <c r="J1016" s="74" t="s">
        <v>989</v>
      </c>
      <c r="K1016" s="74" t="s">
        <v>989</v>
      </c>
      <c r="L1016" s="94" t="str">
        <f t="shared" si="60"/>
        <v>Non Lead</v>
      </c>
      <c r="M1016" s="110"/>
      <c r="N1016" s="82"/>
      <c r="O1016" s="82"/>
      <c r="P1016" s="82"/>
      <c r="Q1016" s="81"/>
      <c r="R1016" s="82"/>
      <c r="S1016" s="113" t="str">
        <f>IF(OR(B1016="",$C$3="",$G$3=""),"ERROR",IF(AND(B1016='Dropdown Answer Key'!$B$12,OR(E1016="Lead",E1016="U, May have L",E1016="COM",E1016="")),"Lead",IF(AND(B1016='Dropdown Answer Key'!$B$12,OR(AND(E1016="GALV",H1016="Y"),AND(E1016="GALV",H1016="UN"),AND(E1016="GALV",H1016=""))),"GRR",IF(AND(B1016='Dropdown Answer Key'!$B$12,E1016="Unknown"),"Unknown SL",IF(AND(B1016='Dropdown Answer Key'!$B$13,OR(F1016="Lead",F1016="U, May have L",F1016="COM",F1016="")),"Lead",IF(AND(B1016='Dropdown Answer Key'!$B$13,OR(AND(F1016="GALV",H1016="Y"),AND(F1016="GALV",H1016="UN"),AND(F1016="GALV",H1016=""))),"GRR",IF(AND(B1016='Dropdown Answer Key'!$B$13,F1016="Unknown"),"Unknown SL",IF(AND(B1016='Dropdown Answer Key'!$B$14,OR(E1016="Lead",E1016="U, May have L",E1016="COM",E1016="")),"Lead",IF(AND(B1016='Dropdown Answer Key'!$B$14,OR(F1016="Lead",F1016="U, May have L",F1016="COM",F1016="")),"Lead",IF(AND(B1016='Dropdown Answer Key'!$B$14,OR(AND(E1016="GALV",H1016="Y"),AND(E1016="GALV",H1016="UN"),AND(E1016="GALV",H1016=""),AND(F1016="GALV",H1016="Y"),AND(F1016="GALV",H1016="UN"),AND(F1016="GALV",H1016=""),AND(F1016="GALV",I1016="Y"),AND(F1016="GALV",I1016="UN"),AND(F1016="GALV",I1016=""))),"GRR",IF(AND(B1016='Dropdown Answer Key'!$B$14,OR(E1016="Unknown",F1016="Unknown")),"Unknown SL","Non Lead")))))))))))</f>
        <v>Non Lead</v>
      </c>
      <c r="T1016" s="114" t="str">
        <f>IF(OR(M1016="",Q1016="",S1016="ERROR"),"BLANK",IF((AND(M1016='Dropdown Answer Key'!$B$25,OR('Service Line Inventory'!S1016="Lead",S1016="Unknown SL"))),"Tier 1",IF(AND('Service Line Inventory'!M1016='Dropdown Answer Key'!$B$26,OR('Service Line Inventory'!S1016="Lead",S1016="Unknown SL")),"Tier 2",IF(AND('Service Line Inventory'!M1016='Dropdown Answer Key'!$B$27,OR('Service Line Inventory'!S1016="Lead",S1016="Unknown SL")),"Tier 2",IF('Service Line Inventory'!S1016="GRR","Tier 3",IF((AND('Service Line Inventory'!M1016='Dropdown Answer Key'!$B$25,'Service Line Inventory'!Q1016='Dropdown Answer Key'!$M$25,O1016='Dropdown Answer Key'!$G$27,'Service Line Inventory'!P1016='Dropdown Answer Key'!$J$27,S1016="Non Lead")),"Tier 4",IF((AND('Service Line Inventory'!M1016='Dropdown Answer Key'!$B$25,'Service Line Inventory'!Q1016='Dropdown Answer Key'!$M$25,O1016='Dropdown Answer Key'!$G$27,S1016="Non Lead")),"Tier 4",IF((AND('Service Line Inventory'!M1016='Dropdown Answer Key'!$B$25,'Service Line Inventory'!Q1016='Dropdown Answer Key'!$M$25,'Service Line Inventory'!P1016='Dropdown Answer Key'!$J$27,S1016="Non Lead")),"Tier 4","Tier 5"))))))))</f>
        <v>BLANK</v>
      </c>
      <c r="U1016" s="115" t="str">
        <f t="shared" si="61"/>
        <v>NO</v>
      </c>
      <c r="V1016" s="114" t="str">
        <f t="shared" si="62"/>
        <v>NO</v>
      </c>
      <c r="W1016" s="114" t="str">
        <f t="shared" si="63"/>
        <v>NO</v>
      </c>
      <c r="X1016" s="108"/>
      <c r="Y1016" s="97"/>
      <c r="Z1016" s="77"/>
    </row>
    <row r="1017" spans="1:26" x14ac:dyDescent="0.3">
      <c r="A1017" s="47">
        <v>15100</v>
      </c>
      <c r="B1017" s="73" t="s">
        <v>76</v>
      </c>
      <c r="C1017" s="124" t="s">
        <v>1275</v>
      </c>
      <c r="D1017" s="73" t="s">
        <v>73</v>
      </c>
      <c r="E1017" s="73" t="s">
        <v>81</v>
      </c>
      <c r="F1017" s="73" t="s">
        <v>81</v>
      </c>
      <c r="G1017" s="89" t="s">
        <v>986</v>
      </c>
      <c r="H1017" s="94" t="s">
        <v>73</v>
      </c>
      <c r="I1017" s="82" t="s">
        <v>72</v>
      </c>
      <c r="J1017" s="74" t="s">
        <v>989</v>
      </c>
      <c r="K1017" s="74" t="s">
        <v>989</v>
      </c>
      <c r="L1017" s="93" t="str">
        <f t="shared" si="60"/>
        <v>Non Lead</v>
      </c>
      <c r="M1017" s="109"/>
      <c r="N1017" s="73"/>
      <c r="O1017" s="73"/>
      <c r="P1017" s="73"/>
      <c r="Q1017" s="72"/>
      <c r="R1017" s="73"/>
      <c r="S1017" s="98" t="str">
        <f>IF(OR(B1017="",$C$3="",$G$3=""),"ERROR",IF(AND(B1017='Dropdown Answer Key'!$B$12,OR(E1017="Lead",E1017="U, May have L",E1017="COM",E1017="")),"Lead",IF(AND(B1017='Dropdown Answer Key'!$B$12,OR(AND(E1017="GALV",H1017="Y"),AND(E1017="GALV",H1017="UN"),AND(E1017="GALV",H1017=""))),"GRR",IF(AND(B1017='Dropdown Answer Key'!$B$12,E1017="Unknown"),"Unknown SL",IF(AND(B1017='Dropdown Answer Key'!$B$13,OR(F1017="Lead",F1017="U, May have L",F1017="COM",F1017="")),"Lead",IF(AND(B1017='Dropdown Answer Key'!$B$13,OR(AND(F1017="GALV",H1017="Y"),AND(F1017="GALV",H1017="UN"),AND(F1017="GALV",H1017=""))),"GRR",IF(AND(B1017='Dropdown Answer Key'!$B$13,F1017="Unknown"),"Unknown SL",IF(AND(B1017='Dropdown Answer Key'!$B$14,OR(E1017="Lead",E1017="U, May have L",E1017="COM",E1017="")),"Lead",IF(AND(B1017='Dropdown Answer Key'!$B$14,OR(F1017="Lead",F1017="U, May have L",F1017="COM",F1017="")),"Lead",IF(AND(B1017='Dropdown Answer Key'!$B$14,OR(AND(E1017="GALV",H1017="Y"),AND(E1017="GALV",H1017="UN"),AND(E1017="GALV",H1017=""),AND(F1017="GALV",H1017="Y"),AND(F1017="GALV",H1017="UN"),AND(F1017="GALV",H1017=""),AND(F1017="GALV",I1017="Y"),AND(F1017="GALV",I1017="UN"),AND(F1017="GALV",I1017=""))),"GRR",IF(AND(B1017='Dropdown Answer Key'!$B$14,OR(E1017="Unknown",F1017="Unknown")),"Unknown SL","Non Lead")))))))))))</f>
        <v>Non Lead</v>
      </c>
      <c r="T1017" s="75" t="str">
        <f>IF(OR(M1017="",Q1017="",S1017="ERROR"),"BLANK",IF((AND(M1017='Dropdown Answer Key'!$B$25,OR('Service Line Inventory'!S1017="Lead",S1017="Unknown SL"))),"Tier 1",IF(AND('Service Line Inventory'!M1017='Dropdown Answer Key'!$B$26,OR('Service Line Inventory'!S1017="Lead",S1017="Unknown SL")),"Tier 2",IF(AND('Service Line Inventory'!M1017='Dropdown Answer Key'!$B$27,OR('Service Line Inventory'!S1017="Lead",S1017="Unknown SL")),"Tier 2",IF('Service Line Inventory'!S1017="GRR","Tier 3",IF((AND('Service Line Inventory'!M1017='Dropdown Answer Key'!$B$25,'Service Line Inventory'!Q1017='Dropdown Answer Key'!$M$25,O1017='Dropdown Answer Key'!$G$27,'Service Line Inventory'!P1017='Dropdown Answer Key'!$J$27,S1017="Non Lead")),"Tier 4",IF((AND('Service Line Inventory'!M1017='Dropdown Answer Key'!$B$25,'Service Line Inventory'!Q1017='Dropdown Answer Key'!$M$25,O1017='Dropdown Answer Key'!$G$27,S1017="Non Lead")),"Tier 4",IF((AND('Service Line Inventory'!M1017='Dropdown Answer Key'!$B$25,'Service Line Inventory'!Q1017='Dropdown Answer Key'!$M$25,'Service Line Inventory'!P1017='Dropdown Answer Key'!$J$27,S1017="Non Lead")),"Tier 4","Tier 5"))))))))</f>
        <v>BLANK</v>
      </c>
      <c r="U1017" s="101" t="str">
        <f t="shared" si="61"/>
        <v>NO</v>
      </c>
      <c r="V1017" s="75" t="str">
        <f t="shared" si="62"/>
        <v>NO</v>
      </c>
      <c r="W1017" s="75" t="str">
        <f t="shared" si="63"/>
        <v>NO</v>
      </c>
      <c r="X1017" s="107"/>
      <c r="Y1017" s="76"/>
      <c r="Z1017" s="77"/>
    </row>
    <row r="1018" spans="1:26" x14ac:dyDescent="0.3">
      <c r="A1018" s="47">
        <v>15150</v>
      </c>
      <c r="B1018" s="73" t="s">
        <v>76</v>
      </c>
      <c r="C1018" s="124" t="s">
        <v>1276</v>
      </c>
      <c r="D1018" s="73" t="s">
        <v>73</v>
      </c>
      <c r="E1018" s="73" t="s">
        <v>81</v>
      </c>
      <c r="F1018" s="73" t="s">
        <v>81</v>
      </c>
      <c r="G1018" s="89" t="s">
        <v>986</v>
      </c>
      <c r="H1018" s="94" t="s">
        <v>73</v>
      </c>
      <c r="I1018" s="82" t="s">
        <v>72</v>
      </c>
      <c r="J1018" s="74" t="s">
        <v>989</v>
      </c>
      <c r="K1018" s="74" t="s">
        <v>989</v>
      </c>
      <c r="L1018" s="94" t="str">
        <f t="shared" si="60"/>
        <v>Non Lead</v>
      </c>
      <c r="M1018" s="110"/>
      <c r="N1018" s="82"/>
      <c r="O1018" s="82"/>
      <c r="P1018" s="82"/>
      <c r="Q1018" s="81"/>
      <c r="R1018" s="82"/>
      <c r="S1018" s="113" t="str">
        <f>IF(OR(B1018="",$C$3="",$G$3=""),"ERROR",IF(AND(B1018='Dropdown Answer Key'!$B$12,OR(E1018="Lead",E1018="U, May have L",E1018="COM",E1018="")),"Lead",IF(AND(B1018='Dropdown Answer Key'!$B$12,OR(AND(E1018="GALV",H1018="Y"),AND(E1018="GALV",H1018="UN"),AND(E1018="GALV",H1018=""))),"GRR",IF(AND(B1018='Dropdown Answer Key'!$B$12,E1018="Unknown"),"Unknown SL",IF(AND(B1018='Dropdown Answer Key'!$B$13,OR(F1018="Lead",F1018="U, May have L",F1018="COM",F1018="")),"Lead",IF(AND(B1018='Dropdown Answer Key'!$B$13,OR(AND(F1018="GALV",H1018="Y"),AND(F1018="GALV",H1018="UN"),AND(F1018="GALV",H1018=""))),"GRR",IF(AND(B1018='Dropdown Answer Key'!$B$13,F1018="Unknown"),"Unknown SL",IF(AND(B1018='Dropdown Answer Key'!$B$14,OR(E1018="Lead",E1018="U, May have L",E1018="COM",E1018="")),"Lead",IF(AND(B1018='Dropdown Answer Key'!$B$14,OR(F1018="Lead",F1018="U, May have L",F1018="COM",F1018="")),"Lead",IF(AND(B1018='Dropdown Answer Key'!$B$14,OR(AND(E1018="GALV",H1018="Y"),AND(E1018="GALV",H1018="UN"),AND(E1018="GALV",H1018=""),AND(F1018="GALV",H1018="Y"),AND(F1018="GALV",H1018="UN"),AND(F1018="GALV",H1018=""),AND(F1018="GALV",I1018="Y"),AND(F1018="GALV",I1018="UN"),AND(F1018="GALV",I1018=""))),"GRR",IF(AND(B1018='Dropdown Answer Key'!$B$14,OR(E1018="Unknown",F1018="Unknown")),"Unknown SL","Non Lead")))))))))))</f>
        <v>Non Lead</v>
      </c>
      <c r="T1018" s="114" t="str">
        <f>IF(OR(M1018="",Q1018="",S1018="ERROR"),"BLANK",IF((AND(M1018='Dropdown Answer Key'!$B$25,OR('Service Line Inventory'!S1018="Lead",S1018="Unknown SL"))),"Tier 1",IF(AND('Service Line Inventory'!M1018='Dropdown Answer Key'!$B$26,OR('Service Line Inventory'!S1018="Lead",S1018="Unknown SL")),"Tier 2",IF(AND('Service Line Inventory'!M1018='Dropdown Answer Key'!$B$27,OR('Service Line Inventory'!S1018="Lead",S1018="Unknown SL")),"Tier 2",IF('Service Line Inventory'!S1018="GRR","Tier 3",IF((AND('Service Line Inventory'!M1018='Dropdown Answer Key'!$B$25,'Service Line Inventory'!Q1018='Dropdown Answer Key'!$M$25,O1018='Dropdown Answer Key'!$G$27,'Service Line Inventory'!P1018='Dropdown Answer Key'!$J$27,S1018="Non Lead")),"Tier 4",IF((AND('Service Line Inventory'!M1018='Dropdown Answer Key'!$B$25,'Service Line Inventory'!Q1018='Dropdown Answer Key'!$M$25,O1018='Dropdown Answer Key'!$G$27,S1018="Non Lead")),"Tier 4",IF((AND('Service Line Inventory'!M1018='Dropdown Answer Key'!$B$25,'Service Line Inventory'!Q1018='Dropdown Answer Key'!$M$25,'Service Line Inventory'!P1018='Dropdown Answer Key'!$J$27,S1018="Non Lead")),"Tier 4","Tier 5"))))))))</f>
        <v>BLANK</v>
      </c>
      <c r="U1018" s="115" t="str">
        <f t="shared" si="61"/>
        <v>NO</v>
      </c>
      <c r="V1018" s="114" t="str">
        <f t="shared" si="62"/>
        <v>NO</v>
      </c>
      <c r="W1018" s="114" t="str">
        <f t="shared" si="63"/>
        <v>NO</v>
      </c>
      <c r="X1018" s="108"/>
      <c r="Y1018" s="97"/>
      <c r="Z1018" s="77"/>
    </row>
    <row r="1019" spans="1:26" x14ac:dyDescent="0.3">
      <c r="A1019" s="47">
        <v>15150</v>
      </c>
      <c r="B1019" s="73" t="s">
        <v>76</v>
      </c>
      <c r="C1019" s="124" t="s">
        <v>1277</v>
      </c>
      <c r="D1019" s="73" t="s">
        <v>73</v>
      </c>
      <c r="E1019" s="73" t="s">
        <v>81</v>
      </c>
      <c r="F1019" s="73" t="s">
        <v>81</v>
      </c>
      <c r="G1019" s="89" t="s">
        <v>986</v>
      </c>
      <c r="H1019" s="94" t="s">
        <v>73</v>
      </c>
      <c r="I1019" s="82" t="s">
        <v>72</v>
      </c>
      <c r="J1019" s="74" t="s">
        <v>989</v>
      </c>
      <c r="K1019" s="74" t="s">
        <v>989</v>
      </c>
      <c r="L1019" s="93" t="str">
        <f t="shared" si="60"/>
        <v>Non Lead</v>
      </c>
      <c r="M1019" s="109"/>
      <c r="N1019" s="73"/>
      <c r="O1019" s="73"/>
      <c r="P1019" s="73"/>
      <c r="Q1019" s="72"/>
      <c r="R1019" s="73"/>
      <c r="S1019" s="98" t="str">
        <f>IF(OR(B1019="",$C$3="",$G$3=""),"ERROR",IF(AND(B1019='Dropdown Answer Key'!$B$12,OR(E1019="Lead",E1019="U, May have L",E1019="COM",E1019="")),"Lead",IF(AND(B1019='Dropdown Answer Key'!$B$12,OR(AND(E1019="GALV",H1019="Y"),AND(E1019="GALV",H1019="UN"),AND(E1019="GALV",H1019=""))),"GRR",IF(AND(B1019='Dropdown Answer Key'!$B$12,E1019="Unknown"),"Unknown SL",IF(AND(B1019='Dropdown Answer Key'!$B$13,OR(F1019="Lead",F1019="U, May have L",F1019="COM",F1019="")),"Lead",IF(AND(B1019='Dropdown Answer Key'!$B$13,OR(AND(F1019="GALV",H1019="Y"),AND(F1019="GALV",H1019="UN"),AND(F1019="GALV",H1019=""))),"GRR",IF(AND(B1019='Dropdown Answer Key'!$B$13,F1019="Unknown"),"Unknown SL",IF(AND(B1019='Dropdown Answer Key'!$B$14,OR(E1019="Lead",E1019="U, May have L",E1019="COM",E1019="")),"Lead",IF(AND(B1019='Dropdown Answer Key'!$B$14,OR(F1019="Lead",F1019="U, May have L",F1019="COM",F1019="")),"Lead",IF(AND(B1019='Dropdown Answer Key'!$B$14,OR(AND(E1019="GALV",H1019="Y"),AND(E1019="GALV",H1019="UN"),AND(E1019="GALV",H1019=""),AND(F1019="GALV",H1019="Y"),AND(F1019="GALV",H1019="UN"),AND(F1019="GALV",H1019=""),AND(F1019="GALV",I1019="Y"),AND(F1019="GALV",I1019="UN"),AND(F1019="GALV",I1019=""))),"GRR",IF(AND(B1019='Dropdown Answer Key'!$B$14,OR(E1019="Unknown",F1019="Unknown")),"Unknown SL","Non Lead")))))))))))</f>
        <v>Non Lead</v>
      </c>
      <c r="T1019" s="75" t="str">
        <f>IF(OR(M1019="",Q1019="",S1019="ERROR"),"BLANK",IF((AND(M1019='Dropdown Answer Key'!$B$25,OR('Service Line Inventory'!S1019="Lead",S1019="Unknown SL"))),"Tier 1",IF(AND('Service Line Inventory'!M1019='Dropdown Answer Key'!$B$26,OR('Service Line Inventory'!S1019="Lead",S1019="Unknown SL")),"Tier 2",IF(AND('Service Line Inventory'!M1019='Dropdown Answer Key'!$B$27,OR('Service Line Inventory'!S1019="Lead",S1019="Unknown SL")),"Tier 2",IF('Service Line Inventory'!S1019="GRR","Tier 3",IF((AND('Service Line Inventory'!M1019='Dropdown Answer Key'!$B$25,'Service Line Inventory'!Q1019='Dropdown Answer Key'!$M$25,O1019='Dropdown Answer Key'!$G$27,'Service Line Inventory'!P1019='Dropdown Answer Key'!$J$27,S1019="Non Lead")),"Tier 4",IF((AND('Service Line Inventory'!M1019='Dropdown Answer Key'!$B$25,'Service Line Inventory'!Q1019='Dropdown Answer Key'!$M$25,O1019='Dropdown Answer Key'!$G$27,S1019="Non Lead")),"Tier 4",IF((AND('Service Line Inventory'!M1019='Dropdown Answer Key'!$B$25,'Service Line Inventory'!Q1019='Dropdown Answer Key'!$M$25,'Service Line Inventory'!P1019='Dropdown Answer Key'!$J$27,S1019="Non Lead")),"Tier 4","Tier 5"))))))))</f>
        <v>BLANK</v>
      </c>
      <c r="U1019" s="101" t="str">
        <f t="shared" si="61"/>
        <v>NO</v>
      </c>
      <c r="V1019" s="75" t="str">
        <f t="shared" si="62"/>
        <v>NO</v>
      </c>
      <c r="W1019" s="75" t="str">
        <f t="shared" si="63"/>
        <v>NO</v>
      </c>
      <c r="X1019" s="107"/>
      <c r="Y1019" s="76"/>
      <c r="Z1019" s="77"/>
    </row>
    <row r="1020" spans="1:26" x14ac:dyDescent="0.3">
      <c r="A1020" s="47">
        <v>15200</v>
      </c>
      <c r="B1020" s="73" t="s">
        <v>76</v>
      </c>
      <c r="C1020" s="124" t="s">
        <v>1278</v>
      </c>
      <c r="D1020" s="73" t="s">
        <v>73</v>
      </c>
      <c r="E1020" s="73" t="s">
        <v>81</v>
      </c>
      <c r="F1020" s="73" t="s">
        <v>81</v>
      </c>
      <c r="G1020" s="89" t="s">
        <v>986</v>
      </c>
      <c r="H1020" s="94" t="s">
        <v>73</v>
      </c>
      <c r="I1020" s="82" t="s">
        <v>72</v>
      </c>
      <c r="J1020" s="74" t="s">
        <v>989</v>
      </c>
      <c r="K1020" s="74" t="s">
        <v>989</v>
      </c>
      <c r="L1020" s="94" t="str">
        <f t="shared" si="60"/>
        <v>Non Lead</v>
      </c>
      <c r="M1020" s="110"/>
      <c r="N1020" s="82"/>
      <c r="O1020" s="82"/>
      <c r="P1020" s="82"/>
      <c r="Q1020" s="81"/>
      <c r="R1020" s="82"/>
      <c r="S1020" s="113" t="str">
        <f>IF(OR(B1020="",$C$3="",$G$3=""),"ERROR",IF(AND(B1020='Dropdown Answer Key'!$B$12,OR(E1020="Lead",E1020="U, May have L",E1020="COM",E1020="")),"Lead",IF(AND(B1020='Dropdown Answer Key'!$B$12,OR(AND(E1020="GALV",H1020="Y"),AND(E1020="GALV",H1020="UN"),AND(E1020="GALV",H1020=""))),"GRR",IF(AND(B1020='Dropdown Answer Key'!$B$12,E1020="Unknown"),"Unknown SL",IF(AND(B1020='Dropdown Answer Key'!$B$13,OR(F1020="Lead",F1020="U, May have L",F1020="COM",F1020="")),"Lead",IF(AND(B1020='Dropdown Answer Key'!$B$13,OR(AND(F1020="GALV",H1020="Y"),AND(F1020="GALV",H1020="UN"),AND(F1020="GALV",H1020=""))),"GRR",IF(AND(B1020='Dropdown Answer Key'!$B$13,F1020="Unknown"),"Unknown SL",IF(AND(B1020='Dropdown Answer Key'!$B$14,OR(E1020="Lead",E1020="U, May have L",E1020="COM",E1020="")),"Lead",IF(AND(B1020='Dropdown Answer Key'!$B$14,OR(F1020="Lead",F1020="U, May have L",F1020="COM",F1020="")),"Lead",IF(AND(B1020='Dropdown Answer Key'!$B$14,OR(AND(E1020="GALV",H1020="Y"),AND(E1020="GALV",H1020="UN"),AND(E1020="GALV",H1020=""),AND(F1020="GALV",H1020="Y"),AND(F1020="GALV",H1020="UN"),AND(F1020="GALV",H1020=""),AND(F1020="GALV",I1020="Y"),AND(F1020="GALV",I1020="UN"),AND(F1020="GALV",I1020=""))),"GRR",IF(AND(B1020='Dropdown Answer Key'!$B$14,OR(E1020="Unknown",F1020="Unknown")),"Unknown SL","Non Lead")))))))))))</f>
        <v>Non Lead</v>
      </c>
      <c r="T1020" s="114" t="str">
        <f>IF(OR(M1020="",Q1020="",S1020="ERROR"),"BLANK",IF((AND(M1020='Dropdown Answer Key'!$B$25,OR('Service Line Inventory'!S1020="Lead",S1020="Unknown SL"))),"Tier 1",IF(AND('Service Line Inventory'!M1020='Dropdown Answer Key'!$B$26,OR('Service Line Inventory'!S1020="Lead",S1020="Unknown SL")),"Tier 2",IF(AND('Service Line Inventory'!M1020='Dropdown Answer Key'!$B$27,OR('Service Line Inventory'!S1020="Lead",S1020="Unknown SL")),"Tier 2",IF('Service Line Inventory'!S1020="GRR","Tier 3",IF((AND('Service Line Inventory'!M1020='Dropdown Answer Key'!$B$25,'Service Line Inventory'!Q1020='Dropdown Answer Key'!$M$25,O1020='Dropdown Answer Key'!$G$27,'Service Line Inventory'!P1020='Dropdown Answer Key'!$J$27,S1020="Non Lead")),"Tier 4",IF((AND('Service Line Inventory'!M1020='Dropdown Answer Key'!$B$25,'Service Line Inventory'!Q1020='Dropdown Answer Key'!$M$25,O1020='Dropdown Answer Key'!$G$27,S1020="Non Lead")),"Tier 4",IF((AND('Service Line Inventory'!M1020='Dropdown Answer Key'!$B$25,'Service Line Inventory'!Q1020='Dropdown Answer Key'!$M$25,'Service Line Inventory'!P1020='Dropdown Answer Key'!$J$27,S1020="Non Lead")),"Tier 4","Tier 5"))))))))</f>
        <v>BLANK</v>
      </c>
      <c r="U1020" s="115" t="str">
        <f t="shared" si="61"/>
        <v>NO</v>
      </c>
      <c r="V1020" s="114" t="str">
        <f t="shared" si="62"/>
        <v>NO</v>
      </c>
      <c r="W1020" s="114" t="str">
        <f t="shared" si="63"/>
        <v>NO</v>
      </c>
      <c r="X1020" s="108"/>
      <c r="Y1020" s="97"/>
      <c r="Z1020" s="77"/>
    </row>
    <row r="1021" spans="1:26" x14ac:dyDescent="0.3">
      <c r="A1021" s="47">
        <v>15300</v>
      </c>
      <c r="B1021" s="73" t="s">
        <v>76</v>
      </c>
      <c r="C1021" s="124" t="s">
        <v>1279</v>
      </c>
      <c r="D1021" s="73" t="s">
        <v>73</v>
      </c>
      <c r="E1021" s="73" t="s">
        <v>81</v>
      </c>
      <c r="F1021" s="73" t="s">
        <v>81</v>
      </c>
      <c r="G1021" s="89" t="s">
        <v>986</v>
      </c>
      <c r="H1021" s="94" t="s">
        <v>73</v>
      </c>
      <c r="I1021" s="82" t="s">
        <v>72</v>
      </c>
      <c r="J1021" s="74" t="s">
        <v>989</v>
      </c>
      <c r="K1021" s="74" t="s">
        <v>989</v>
      </c>
      <c r="L1021" s="93" t="str">
        <f t="shared" si="60"/>
        <v>Non Lead</v>
      </c>
      <c r="M1021" s="109"/>
      <c r="N1021" s="73"/>
      <c r="O1021" s="73"/>
      <c r="P1021" s="73"/>
      <c r="Q1021" s="72"/>
      <c r="R1021" s="73"/>
      <c r="S1021" s="98" t="str">
        <f>IF(OR(B1021="",$C$3="",$G$3=""),"ERROR",IF(AND(B1021='Dropdown Answer Key'!$B$12,OR(E1021="Lead",E1021="U, May have L",E1021="COM",E1021="")),"Lead",IF(AND(B1021='Dropdown Answer Key'!$B$12,OR(AND(E1021="GALV",H1021="Y"),AND(E1021="GALV",H1021="UN"),AND(E1021="GALV",H1021=""))),"GRR",IF(AND(B1021='Dropdown Answer Key'!$B$12,E1021="Unknown"),"Unknown SL",IF(AND(B1021='Dropdown Answer Key'!$B$13,OR(F1021="Lead",F1021="U, May have L",F1021="COM",F1021="")),"Lead",IF(AND(B1021='Dropdown Answer Key'!$B$13,OR(AND(F1021="GALV",H1021="Y"),AND(F1021="GALV",H1021="UN"),AND(F1021="GALV",H1021=""))),"GRR",IF(AND(B1021='Dropdown Answer Key'!$B$13,F1021="Unknown"),"Unknown SL",IF(AND(B1021='Dropdown Answer Key'!$B$14,OR(E1021="Lead",E1021="U, May have L",E1021="COM",E1021="")),"Lead",IF(AND(B1021='Dropdown Answer Key'!$B$14,OR(F1021="Lead",F1021="U, May have L",F1021="COM",F1021="")),"Lead",IF(AND(B1021='Dropdown Answer Key'!$B$14,OR(AND(E1021="GALV",H1021="Y"),AND(E1021="GALV",H1021="UN"),AND(E1021="GALV",H1021=""),AND(F1021="GALV",H1021="Y"),AND(F1021="GALV",H1021="UN"),AND(F1021="GALV",H1021=""),AND(F1021="GALV",I1021="Y"),AND(F1021="GALV",I1021="UN"),AND(F1021="GALV",I1021=""))),"GRR",IF(AND(B1021='Dropdown Answer Key'!$B$14,OR(E1021="Unknown",F1021="Unknown")),"Unknown SL","Non Lead")))))))))))</f>
        <v>Non Lead</v>
      </c>
      <c r="T1021" s="75" t="str">
        <f>IF(OR(M1021="",Q1021="",S1021="ERROR"),"BLANK",IF((AND(M1021='Dropdown Answer Key'!$B$25,OR('Service Line Inventory'!S1021="Lead",S1021="Unknown SL"))),"Tier 1",IF(AND('Service Line Inventory'!M1021='Dropdown Answer Key'!$B$26,OR('Service Line Inventory'!S1021="Lead",S1021="Unknown SL")),"Tier 2",IF(AND('Service Line Inventory'!M1021='Dropdown Answer Key'!$B$27,OR('Service Line Inventory'!S1021="Lead",S1021="Unknown SL")),"Tier 2",IF('Service Line Inventory'!S1021="GRR","Tier 3",IF((AND('Service Line Inventory'!M1021='Dropdown Answer Key'!$B$25,'Service Line Inventory'!Q1021='Dropdown Answer Key'!$M$25,O1021='Dropdown Answer Key'!$G$27,'Service Line Inventory'!P1021='Dropdown Answer Key'!$J$27,S1021="Non Lead")),"Tier 4",IF((AND('Service Line Inventory'!M1021='Dropdown Answer Key'!$B$25,'Service Line Inventory'!Q1021='Dropdown Answer Key'!$M$25,O1021='Dropdown Answer Key'!$G$27,S1021="Non Lead")),"Tier 4",IF((AND('Service Line Inventory'!M1021='Dropdown Answer Key'!$B$25,'Service Line Inventory'!Q1021='Dropdown Answer Key'!$M$25,'Service Line Inventory'!P1021='Dropdown Answer Key'!$J$27,S1021="Non Lead")),"Tier 4","Tier 5"))))))))</f>
        <v>BLANK</v>
      </c>
      <c r="U1021" s="101" t="str">
        <f t="shared" si="61"/>
        <v>NO</v>
      </c>
      <c r="V1021" s="75" t="str">
        <f t="shared" si="62"/>
        <v>NO</v>
      </c>
      <c r="W1021" s="75" t="str">
        <f t="shared" si="63"/>
        <v>NO</v>
      </c>
      <c r="X1021" s="107"/>
      <c r="Y1021" s="76"/>
      <c r="Z1021" s="77"/>
    </row>
    <row r="1022" spans="1:26" x14ac:dyDescent="0.3">
      <c r="A1022" s="47">
        <v>15400</v>
      </c>
      <c r="B1022" s="73" t="s">
        <v>76</v>
      </c>
      <c r="C1022" s="124" t="s">
        <v>1280</v>
      </c>
      <c r="D1022" s="73" t="s">
        <v>73</v>
      </c>
      <c r="E1022" s="73" t="s">
        <v>81</v>
      </c>
      <c r="F1022" s="73" t="s">
        <v>81</v>
      </c>
      <c r="G1022" s="89" t="s">
        <v>986</v>
      </c>
      <c r="H1022" s="94" t="s">
        <v>73</v>
      </c>
      <c r="I1022" s="82" t="s">
        <v>72</v>
      </c>
      <c r="J1022" s="74" t="s">
        <v>989</v>
      </c>
      <c r="K1022" s="74" t="s">
        <v>989</v>
      </c>
      <c r="L1022" s="94" t="str">
        <f t="shared" si="60"/>
        <v>Non Lead</v>
      </c>
      <c r="M1022" s="110"/>
      <c r="N1022" s="82"/>
      <c r="O1022" s="82"/>
      <c r="P1022" s="82"/>
      <c r="Q1022" s="81"/>
      <c r="R1022" s="82"/>
      <c r="S1022" s="113" t="str">
        <f>IF(OR(B1022="",$C$3="",$G$3=""),"ERROR",IF(AND(B1022='Dropdown Answer Key'!$B$12,OR(E1022="Lead",E1022="U, May have L",E1022="COM",E1022="")),"Lead",IF(AND(B1022='Dropdown Answer Key'!$B$12,OR(AND(E1022="GALV",H1022="Y"),AND(E1022="GALV",H1022="UN"),AND(E1022="GALV",H1022=""))),"GRR",IF(AND(B1022='Dropdown Answer Key'!$B$12,E1022="Unknown"),"Unknown SL",IF(AND(B1022='Dropdown Answer Key'!$B$13,OR(F1022="Lead",F1022="U, May have L",F1022="COM",F1022="")),"Lead",IF(AND(B1022='Dropdown Answer Key'!$B$13,OR(AND(F1022="GALV",H1022="Y"),AND(F1022="GALV",H1022="UN"),AND(F1022="GALV",H1022=""))),"GRR",IF(AND(B1022='Dropdown Answer Key'!$B$13,F1022="Unknown"),"Unknown SL",IF(AND(B1022='Dropdown Answer Key'!$B$14,OR(E1022="Lead",E1022="U, May have L",E1022="COM",E1022="")),"Lead",IF(AND(B1022='Dropdown Answer Key'!$B$14,OR(F1022="Lead",F1022="U, May have L",F1022="COM",F1022="")),"Lead",IF(AND(B1022='Dropdown Answer Key'!$B$14,OR(AND(E1022="GALV",H1022="Y"),AND(E1022="GALV",H1022="UN"),AND(E1022="GALV",H1022=""),AND(F1022="GALV",H1022="Y"),AND(F1022="GALV",H1022="UN"),AND(F1022="GALV",H1022=""),AND(F1022="GALV",I1022="Y"),AND(F1022="GALV",I1022="UN"),AND(F1022="GALV",I1022=""))),"GRR",IF(AND(B1022='Dropdown Answer Key'!$B$14,OR(E1022="Unknown",F1022="Unknown")),"Unknown SL","Non Lead")))))))))))</f>
        <v>Non Lead</v>
      </c>
      <c r="T1022" s="114" t="str">
        <f>IF(OR(M1022="",Q1022="",S1022="ERROR"),"BLANK",IF((AND(M1022='Dropdown Answer Key'!$B$25,OR('Service Line Inventory'!S1022="Lead",S1022="Unknown SL"))),"Tier 1",IF(AND('Service Line Inventory'!M1022='Dropdown Answer Key'!$B$26,OR('Service Line Inventory'!S1022="Lead",S1022="Unknown SL")),"Tier 2",IF(AND('Service Line Inventory'!M1022='Dropdown Answer Key'!$B$27,OR('Service Line Inventory'!S1022="Lead",S1022="Unknown SL")),"Tier 2",IF('Service Line Inventory'!S1022="GRR","Tier 3",IF((AND('Service Line Inventory'!M1022='Dropdown Answer Key'!$B$25,'Service Line Inventory'!Q1022='Dropdown Answer Key'!$M$25,O1022='Dropdown Answer Key'!$G$27,'Service Line Inventory'!P1022='Dropdown Answer Key'!$J$27,S1022="Non Lead")),"Tier 4",IF((AND('Service Line Inventory'!M1022='Dropdown Answer Key'!$B$25,'Service Line Inventory'!Q1022='Dropdown Answer Key'!$M$25,O1022='Dropdown Answer Key'!$G$27,S1022="Non Lead")),"Tier 4",IF((AND('Service Line Inventory'!M1022='Dropdown Answer Key'!$B$25,'Service Line Inventory'!Q1022='Dropdown Answer Key'!$M$25,'Service Line Inventory'!P1022='Dropdown Answer Key'!$J$27,S1022="Non Lead")),"Tier 4","Tier 5"))))))))</f>
        <v>BLANK</v>
      </c>
      <c r="U1022" s="115" t="str">
        <f t="shared" si="61"/>
        <v>NO</v>
      </c>
      <c r="V1022" s="114" t="str">
        <f t="shared" si="62"/>
        <v>NO</v>
      </c>
      <c r="W1022" s="114" t="str">
        <f t="shared" si="63"/>
        <v>NO</v>
      </c>
      <c r="X1022" s="108"/>
      <c r="Y1022" s="97"/>
      <c r="Z1022" s="77"/>
    </row>
    <row r="1023" spans="1:26" x14ac:dyDescent="0.3">
      <c r="A1023" s="47">
        <v>15500</v>
      </c>
      <c r="B1023" s="73" t="s">
        <v>76</v>
      </c>
      <c r="C1023" s="124" t="s">
        <v>1281</v>
      </c>
      <c r="D1023" s="73" t="s">
        <v>73</v>
      </c>
      <c r="E1023" s="73" t="s">
        <v>81</v>
      </c>
      <c r="F1023" s="73" t="s">
        <v>81</v>
      </c>
      <c r="G1023" s="89" t="s">
        <v>986</v>
      </c>
      <c r="H1023" s="94" t="s">
        <v>73</v>
      </c>
      <c r="I1023" s="82" t="s">
        <v>72</v>
      </c>
      <c r="J1023" s="74" t="s">
        <v>989</v>
      </c>
      <c r="K1023" s="74" t="s">
        <v>989</v>
      </c>
      <c r="L1023" s="93" t="str">
        <f t="shared" si="60"/>
        <v>Non Lead</v>
      </c>
      <c r="M1023" s="109"/>
      <c r="N1023" s="73"/>
      <c r="O1023" s="73"/>
      <c r="P1023" s="73"/>
      <c r="Q1023" s="72"/>
      <c r="R1023" s="73"/>
      <c r="S1023" s="98" t="str">
        <f>IF(OR(B1023="",$C$3="",$G$3=""),"ERROR",IF(AND(B1023='Dropdown Answer Key'!$B$12,OR(E1023="Lead",E1023="U, May have L",E1023="COM",E1023="")),"Lead",IF(AND(B1023='Dropdown Answer Key'!$B$12,OR(AND(E1023="GALV",H1023="Y"),AND(E1023="GALV",H1023="UN"),AND(E1023="GALV",H1023=""))),"GRR",IF(AND(B1023='Dropdown Answer Key'!$B$12,E1023="Unknown"),"Unknown SL",IF(AND(B1023='Dropdown Answer Key'!$B$13,OR(F1023="Lead",F1023="U, May have L",F1023="COM",F1023="")),"Lead",IF(AND(B1023='Dropdown Answer Key'!$B$13,OR(AND(F1023="GALV",H1023="Y"),AND(F1023="GALV",H1023="UN"),AND(F1023="GALV",H1023=""))),"GRR",IF(AND(B1023='Dropdown Answer Key'!$B$13,F1023="Unknown"),"Unknown SL",IF(AND(B1023='Dropdown Answer Key'!$B$14,OR(E1023="Lead",E1023="U, May have L",E1023="COM",E1023="")),"Lead",IF(AND(B1023='Dropdown Answer Key'!$B$14,OR(F1023="Lead",F1023="U, May have L",F1023="COM",F1023="")),"Lead",IF(AND(B1023='Dropdown Answer Key'!$B$14,OR(AND(E1023="GALV",H1023="Y"),AND(E1023="GALV",H1023="UN"),AND(E1023="GALV",H1023=""),AND(F1023="GALV",H1023="Y"),AND(F1023="GALV",H1023="UN"),AND(F1023="GALV",H1023=""),AND(F1023="GALV",I1023="Y"),AND(F1023="GALV",I1023="UN"),AND(F1023="GALV",I1023=""))),"GRR",IF(AND(B1023='Dropdown Answer Key'!$B$14,OR(E1023="Unknown",F1023="Unknown")),"Unknown SL","Non Lead")))))))))))</f>
        <v>Non Lead</v>
      </c>
      <c r="T1023" s="75" t="str">
        <f>IF(OR(M1023="",Q1023="",S1023="ERROR"),"BLANK",IF((AND(M1023='Dropdown Answer Key'!$B$25,OR('Service Line Inventory'!S1023="Lead",S1023="Unknown SL"))),"Tier 1",IF(AND('Service Line Inventory'!M1023='Dropdown Answer Key'!$B$26,OR('Service Line Inventory'!S1023="Lead",S1023="Unknown SL")),"Tier 2",IF(AND('Service Line Inventory'!M1023='Dropdown Answer Key'!$B$27,OR('Service Line Inventory'!S1023="Lead",S1023="Unknown SL")),"Tier 2",IF('Service Line Inventory'!S1023="GRR","Tier 3",IF((AND('Service Line Inventory'!M1023='Dropdown Answer Key'!$B$25,'Service Line Inventory'!Q1023='Dropdown Answer Key'!$M$25,O1023='Dropdown Answer Key'!$G$27,'Service Line Inventory'!P1023='Dropdown Answer Key'!$J$27,S1023="Non Lead")),"Tier 4",IF((AND('Service Line Inventory'!M1023='Dropdown Answer Key'!$B$25,'Service Line Inventory'!Q1023='Dropdown Answer Key'!$M$25,O1023='Dropdown Answer Key'!$G$27,S1023="Non Lead")),"Tier 4",IF((AND('Service Line Inventory'!M1023='Dropdown Answer Key'!$B$25,'Service Line Inventory'!Q1023='Dropdown Answer Key'!$M$25,'Service Line Inventory'!P1023='Dropdown Answer Key'!$J$27,S1023="Non Lead")),"Tier 4","Tier 5"))))))))</f>
        <v>BLANK</v>
      </c>
      <c r="U1023" s="101" t="str">
        <f t="shared" si="61"/>
        <v>NO</v>
      </c>
      <c r="V1023" s="75" t="str">
        <f t="shared" si="62"/>
        <v>NO</v>
      </c>
      <c r="W1023" s="75" t="str">
        <f t="shared" si="63"/>
        <v>NO</v>
      </c>
      <c r="X1023" s="107"/>
      <c r="Y1023" s="76"/>
      <c r="Z1023" s="77"/>
    </row>
    <row r="1024" spans="1:26" x14ac:dyDescent="0.3">
      <c r="A1024" s="47">
        <v>15650</v>
      </c>
      <c r="B1024" s="73" t="s">
        <v>76</v>
      </c>
      <c r="C1024" s="124" t="s">
        <v>1282</v>
      </c>
      <c r="D1024" s="73" t="s">
        <v>73</v>
      </c>
      <c r="E1024" s="73" t="s">
        <v>81</v>
      </c>
      <c r="F1024" s="73" t="s">
        <v>81</v>
      </c>
      <c r="G1024" s="89" t="s">
        <v>986</v>
      </c>
      <c r="H1024" s="94" t="s">
        <v>73</v>
      </c>
      <c r="I1024" s="82" t="s">
        <v>72</v>
      </c>
      <c r="J1024" s="74" t="s">
        <v>989</v>
      </c>
      <c r="K1024" s="74" t="s">
        <v>989</v>
      </c>
      <c r="L1024" s="94" t="str">
        <f t="shared" si="60"/>
        <v>Non Lead</v>
      </c>
      <c r="M1024" s="110"/>
      <c r="N1024" s="82"/>
      <c r="O1024" s="82"/>
      <c r="P1024" s="82"/>
      <c r="Q1024" s="81"/>
      <c r="R1024" s="82"/>
      <c r="S1024" s="113" t="str">
        <f>IF(OR(B1024="",$C$3="",$G$3=""),"ERROR",IF(AND(B1024='Dropdown Answer Key'!$B$12,OR(E1024="Lead",E1024="U, May have L",E1024="COM",E1024="")),"Lead",IF(AND(B1024='Dropdown Answer Key'!$B$12,OR(AND(E1024="GALV",H1024="Y"),AND(E1024="GALV",H1024="UN"),AND(E1024="GALV",H1024=""))),"GRR",IF(AND(B1024='Dropdown Answer Key'!$B$12,E1024="Unknown"),"Unknown SL",IF(AND(B1024='Dropdown Answer Key'!$B$13,OR(F1024="Lead",F1024="U, May have L",F1024="COM",F1024="")),"Lead",IF(AND(B1024='Dropdown Answer Key'!$B$13,OR(AND(F1024="GALV",H1024="Y"),AND(F1024="GALV",H1024="UN"),AND(F1024="GALV",H1024=""))),"GRR",IF(AND(B1024='Dropdown Answer Key'!$B$13,F1024="Unknown"),"Unknown SL",IF(AND(B1024='Dropdown Answer Key'!$B$14,OR(E1024="Lead",E1024="U, May have L",E1024="COM",E1024="")),"Lead",IF(AND(B1024='Dropdown Answer Key'!$B$14,OR(F1024="Lead",F1024="U, May have L",F1024="COM",F1024="")),"Lead",IF(AND(B1024='Dropdown Answer Key'!$B$14,OR(AND(E1024="GALV",H1024="Y"),AND(E1024="GALV",H1024="UN"),AND(E1024="GALV",H1024=""),AND(F1024="GALV",H1024="Y"),AND(F1024="GALV",H1024="UN"),AND(F1024="GALV",H1024=""),AND(F1024="GALV",I1024="Y"),AND(F1024="GALV",I1024="UN"),AND(F1024="GALV",I1024=""))),"GRR",IF(AND(B1024='Dropdown Answer Key'!$B$14,OR(E1024="Unknown",F1024="Unknown")),"Unknown SL","Non Lead")))))))))))</f>
        <v>Non Lead</v>
      </c>
      <c r="T1024" s="114" t="str">
        <f>IF(OR(M1024="",Q1024="",S1024="ERROR"),"BLANK",IF((AND(M1024='Dropdown Answer Key'!$B$25,OR('Service Line Inventory'!S1024="Lead",S1024="Unknown SL"))),"Tier 1",IF(AND('Service Line Inventory'!M1024='Dropdown Answer Key'!$B$26,OR('Service Line Inventory'!S1024="Lead",S1024="Unknown SL")),"Tier 2",IF(AND('Service Line Inventory'!M1024='Dropdown Answer Key'!$B$27,OR('Service Line Inventory'!S1024="Lead",S1024="Unknown SL")),"Tier 2",IF('Service Line Inventory'!S1024="GRR","Tier 3",IF((AND('Service Line Inventory'!M1024='Dropdown Answer Key'!$B$25,'Service Line Inventory'!Q1024='Dropdown Answer Key'!$M$25,O1024='Dropdown Answer Key'!$G$27,'Service Line Inventory'!P1024='Dropdown Answer Key'!$J$27,S1024="Non Lead")),"Tier 4",IF((AND('Service Line Inventory'!M1024='Dropdown Answer Key'!$B$25,'Service Line Inventory'!Q1024='Dropdown Answer Key'!$M$25,O1024='Dropdown Answer Key'!$G$27,S1024="Non Lead")),"Tier 4",IF((AND('Service Line Inventory'!M1024='Dropdown Answer Key'!$B$25,'Service Line Inventory'!Q1024='Dropdown Answer Key'!$M$25,'Service Line Inventory'!P1024='Dropdown Answer Key'!$J$27,S1024="Non Lead")),"Tier 4","Tier 5"))))))))</f>
        <v>BLANK</v>
      </c>
      <c r="U1024" s="115" t="str">
        <f t="shared" si="61"/>
        <v>NO</v>
      </c>
      <c r="V1024" s="114" t="str">
        <f t="shared" si="62"/>
        <v>NO</v>
      </c>
      <c r="W1024" s="114" t="str">
        <f t="shared" si="63"/>
        <v>NO</v>
      </c>
      <c r="X1024" s="108"/>
      <c r="Y1024" s="97"/>
      <c r="Z1024" s="77"/>
    </row>
    <row r="1025" spans="1:26" x14ac:dyDescent="0.3">
      <c r="A1025" s="47">
        <v>15800</v>
      </c>
      <c r="B1025" s="73" t="s">
        <v>76</v>
      </c>
      <c r="C1025" s="124" t="s">
        <v>1283</v>
      </c>
      <c r="D1025" s="73" t="s">
        <v>73</v>
      </c>
      <c r="E1025" s="73" t="s">
        <v>81</v>
      </c>
      <c r="F1025" s="73" t="s">
        <v>81</v>
      </c>
      <c r="G1025" s="89" t="s">
        <v>986</v>
      </c>
      <c r="H1025" s="94" t="s">
        <v>73</v>
      </c>
      <c r="I1025" s="82" t="s">
        <v>72</v>
      </c>
      <c r="J1025" s="74" t="s">
        <v>989</v>
      </c>
      <c r="K1025" s="74" t="s">
        <v>989</v>
      </c>
      <c r="L1025" s="93" t="str">
        <f t="shared" ref="L1025:L1047" si="64">S1025</f>
        <v>Non Lead</v>
      </c>
      <c r="M1025" s="109"/>
      <c r="N1025" s="73"/>
      <c r="O1025" s="73"/>
      <c r="P1025" s="73"/>
      <c r="Q1025" s="72"/>
      <c r="R1025" s="73"/>
      <c r="S1025" s="98" t="str">
        <f>IF(OR(B1025="",$C$3="",$G$3=""),"ERROR",IF(AND(B1025='Dropdown Answer Key'!$B$12,OR(E1025="Lead",E1025="U, May have L",E1025="COM",E1025="")),"Lead",IF(AND(B1025='Dropdown Answer Key'!$B$12,OR(AND(E1025="GALV",H1025="Y"),AND(E1025="GALV",H1025="UN"),AND(E1025="GALV",H1025=""))),"GRR",IF(AND(B1025='Dropdown Answer Key'!$B$12,E1025="Unknown"),"Unknown SL",IF(AND(B1025='Dropdown Answer Key'!$B$13,OR(F1025="Lead",F1025="U, May have L",F1025="COM",F1025="")),"Lead",IF(AND(B1025='Dropdown Answer Key'!$B$13,OR(AND(F1025="GALV",H1025="Y"),AND(F1025="GALV",H1025="UN"),AND(F1025="GALV",H1025=""))),"GRR",IF(AND(B1025='Dropdown Answer Key'!$B$13,F1025="Unknown"),"Unknown SL",IF(AND(B1025='Dropdown Answer Key'!$B$14,OR(E1025="Lead",E1025="U, May have L",E1025="COM",E1025="")),"Lead",IF(AND(B1025='Dropdown Answer Key'!$B$14,OR(F1025="Lead",F1025="U, May have L",F1025="COM",F1025="")),"Lead",IF(AND(B1025='Dropdown Answer Key'!$B$14,OR(AND(E1025="GALV",H1025="Y"),AND(E1025="GALV",H1025="UN"),AND(E1025="GALV",H1025=""),AND(F1025="GALV",H1025="Y"),AND(F1025="GALV",H1025="UN"),AND(F1025="GALV",H1025=""),AND(F1025="GALV",I1025="Y"),AND(F1025="GALV",I1025="UN"),AND(F1025="GALV",I1025=""))),"GRR",IF(AND(B1025='Dropdown Answer Key'!$B$14,OR(E1025="Unknown",F1025="Unknown")),"Unknown SL","Non Lead")))))))))))</f>
        <v>Non Lead</v>
      </c>
      <c r="T1025" s="75" t="str">
        <f>IF(OR(M1025="",Q1025="",S1025="ERROR"),"BLANK",IF((AND(M1025='Dropdown Answer Key'!$B$25,OR('Service Line Inventory'!S1025="Lead",S1025="Unknown SL"))),"Tier 1",IF(AND('Service Line Inventory'!M1025='Dropdown Answer Key'!$B$26,OR('Service Line Inventory'!S1025="Lead",S1025="Unknown SL")),"Tier 2",IF(AND('Service Line Inventory'!M1025='Dropdown Answer Key'!$B$27,OR('Service Line Inventory'!S1025="Lead",S1025="Unknown SL")),"Tier 2",IF('Service Line Inventory'!S1025="GRR","Tier 3",IF((AND('Service Line Inventory'!M1025='Dropdown Answer Key'!$B$25,'Service Line Inventory'!Q1025='Dropdown Answer Key'!$M$25,O1025='Dropdown Answer Key'!$G$27,'Service Line Inventory'!P1025='Dropdown Answer Key'!$J$27,S1025="Non Lead")),"Tier 4",IF((AND('Service Line Inventory'!M1025='Dropdown Answer Key'!$B$25,'Service Line Inventory'!Q1025='Dropdown Answer Key'!$M$25,O1025='Dropdown Answer Key'!$G$27,S1025="Non Lead")),"Tier 4",IF((AND('Service Line Inventory'!M1025='Dropdown Answer Key'!$B$25,'Service Line Inventory'!Q1025='Dropdown Answer Key'!$M$25,'Service Line Inventory'!P1025='Dropdown Answer Key'!$J$27,S1025="Non Lead")),"Tier 4","Tier 5"))))))))</f>
        <v>BLANK</v>
      </c>
      <c r="U1025" s="101" t="str">
        <f t="shared" si="61"/>
        <v>NO</v>
      </c>
      <c r="V1025" s="75" t="str">
        <f t="shared" si="62"/>
        <v>NO</v>
      </c>
      <c r="W1025" s="75" t="str">
        <f t="shared" si="63"/>
        <v>NO</v>
      </c>
      <c r="X1025" s="107"/>
      <c r="Y1025" s="76"/>
      <c r="Z1025" s="77"/>
    </row>
    <row r="1026" spans="1:26" x14ac:dyDescent="0.3">
      <c r="A1026" s="47">
        <v>15950</v>
      </c>
      <c r="B1026" s="73" t="s">
        <v>76</v>
      </c>
      <c r="C1026" s="124" t="s">
        <v>1284</v>
      </c>
      <c r="D1026" s="73" t="s">
        <v>73</v>
      </c>
      <c r="E1026" s="73" t="s">
        <v>81</v>
      </c>
      <c r="F1026" s="73" t="s">
        <v>81</v>
      </c>
      <c r="G1026" s="89" t="s">
        <v>986</v>
      </c>
      <c r="H1026" s="94" t="s">
        <v>73</v>
      </c>
      <c r="I1026" s="82" t="s">
        <v>72</v>
      </c>
      <c r="J1026" s="74" t="s">
        <v>989</v>
      </c>
      <c r="K1026" s="74" t="s">
        <v>989</v>
      </c>
      <c r="L1026" s="94" t="str">
        <f t="shared" si="64"/>
        <v>Non Lead</v>
      </c>
      <c r="M1026" s="110"/>
      <c r="N1026" s="82"/>
      <c r="O1026" s="82"/>
      <c r="P1026" s="82"/>
      <c r="Q1026" s="81"/>
      <c r="R1026" s="82"/>
      <c r="S1026" s="113" t="str">
        <f>IF(OR(B1026="",$C$3="",$G$3=""),"ERROR",IF(AND(B1026='Dropdown Answer Key'!$B$12,OR(E1026="Lead",E1026="U, May have L",E1026="COM",E1026="")),"Lead",IF(AND(B1026='Dropdown Answer Key'!$B$12,OR(AND(E1026="GALV",H1026="Y"),AND(E1026="GALV",H1026="UN"),AND(E1026="GALV",H1026=""))),"GRR",IF(AND(B1026='Dropdown Answer Key'!$B$12,E1026="Unknown"),"Unknown SL",IF(AND(B1026='Dropdown Answer Key'!$B$13,OR(F1026="Lead",F1026="U, May have L",F1026="COM",F1026="")),"Lead",IF(AND(B1026='Dropdown Answer Key'!$B$13,OR(AND(F1026="GALV",H1026="Y"),AND(F1026="GALV",H1026="UN"),AND(F1026="GALV",H1026=""))),"GRR",IF(AND(B1026='Dropdown Answer Key'!$B$13,F1026="Unknown"),"Unknown SL",IF(AND(B1026='Dropdown Answer Key'!$B$14,OR(E1026="Lead",E1026="U, May have L",E1026="COM",E1026="")),"Lead",IF(AND(B1026='Dropdown Answer Key'!$B$14,OR(F1026="Lead",F1026="U, May have L",F1026="COM",F1026="")),"Lead",IF(AND(B1026='Dropdown Answer Key'!$B$14,OR(AND(E1026="GALV",H1026="Y"),AND(E1026="GALV",H1026="UN"),AND(E1026="GALV",H1026=""),AND(F1026="GALV",H1026="Y"),AND(F1026="GALV",H1026="UN"),AND(F1026="GALV",H1026=""),AND(F1026="GALV",I1026="Y"),AND(F1026="GALV",I1026="UN"),AND(F1026="GALV",I1026=""))),"GRR",IF(AND(B1026='Dropdown Answer Key'!$B$14,OR(E1026="Unknown",F1026="Unknown")),"Unknown SL","Non Lead")))))))))))</f>
        <v>Non Lead</v>
      </c>
      <c r="T1026" s="114" t="str">
        <f>IF(OR(M1026="",Q1026="",S1026="ERROR"),"BLANK",IF((AND(M1026='Dropdown Answer Key'!$B$25,OR('Service Line Inventory'!S1026="Lead",S1026="Unknown SL"))),"Tier 1",IF(AND('Service Line Inventory'!M1026='Dropdown Answer Key'!$B$26,OR('Service Line Inventory'!S1026="Lead",S1026="Unknown SL")),"Tier 2",IF(AND('Service Line Inventory'!M1026='Dropdown Answer Key'!$B$27,OR('Service Line Inventory'!S1026="Lead",S1026="Unknown SL")),"Tier 2",IF('Service Line Inventory'!S1026="GRR","Tier 3",IF((AND('Service Line Inventory'!M1026='Dropdown Answer Key'!$B$25,'Service Line Inventory'!Q1026='Dropdown Answer Key'!$M$25,O1026='Dropdown Answer Key'!$G$27,'Service Line Inventory'!P1026='Dropdown Answer Key'!$J$27,S1026="Non Lead")),"Tier 4",IF((AND('Service Line Inventory'!M1026='Dropdown Answer Key'!$B$25,'Service Line Inventory'!Q1026='Dropdown Answer Key'!$M$25,O1026='Dropdown Answer Key'!$G$27,S1026="Non Lead")),"Tier 4",IF((AND('Service Line Inventory'!M1026='Dropdown Answer Key'!$B$25,'Service Line Inventory'!Q1026='Dropdown Answer Key'!$M$25,'Service Line Inventory'!P1026='Dropdown Answer Key'!$J$27,S1026="Non Lead")),"Tier 4","Tier 5"))))))))</f>
        <v>BLANK</v>
      </c>
      <c r="U1026" s="115" t="str">
        <f t="shared" ref="U1026:U1047" si="65">IF(OR(S1026="LEAD",S1026="GRR",S1026="Unknown SL"),"YES",IF(S1026="ERROR","ERROR","NO"))</f>
        <v>NO</v>
      </c>
      <c r="V1026" s="114" t="str">
        <f t="shared" ref="V1026:V1047" si="66">IF((OR(S1026="LEAD",S1026="GRR",S1026="Unknown SL")),"YES",IF(S1026="ERROR","ERROR","NO"))</f>
        <v>NO</v>
      </c>
      <c r="W1026" s="114" t="str">
        <f t="shared" ref="W1026:W1047" si="67">IF(V1026="YES","YES","NO")</f>
        <v>NO</v>
      </c>
      <c r="X1026" s="108"/>
      <c r="Y1026" s="97"/>
      <c r="Z1026" s="77"/>
    </row>
    <row r="1027" spans="1:26" x14ac:dyDescent="0.3">
      <c r="A1027" s="47">
        <v>16000</v>
      </c>
      <c r="B1027" s="73" t="s">
        <v>76</v>
      </c>
      <c r="C1027" s="124" t="s">
        <v>1285</v>
      </c>
      <c r="D1027" s="73" t="s">
        <v>73</v>
      </c>
      <c r="E1027" s="73" t="s">
        <v>81</v>
      </c>
      <c r="F1027" s="73" t="s">
        <v>81</v>
      </c>
      <c r="G1027" s="89" t="s">
        <v>986</v>
      </c>
      <c r="H1027" s="94" t="s">
        <v>73</v>
      </c>
      <c r="I1027" s="82" t="s">
        <v>72</v>
      </c>
      <c r="J1027" s="74" t="s">
        <v>989</v>
      </c>
      <c r="K1027" s="74" t="s">
        <v>989</v>
      </c>
      <c r="L1027" s="93" t="str">
        <f t="shared" si="64"/>
        <v>Non Lead</v>
      </c>
      <c r="M1027" s="109"/>
      <c r="N1027" s="73"/>
      <c r="O1027" s="73"/>
      <c r="P1027" s="73"/>
      <c r="Q1027" s="72"/>
      <c r="R1027" s="73"/>
      <c r="S1027" s="98" t="str">
        <f>IF(OR(B1027="",$C$3="",$G$3=""),"ERROR",IF(AND(B1027='Dropdown Answer Key'!$B$12,OR(E1027="Lead",E1027="U, May have L",E1027="COM",E1027="")),"Lead",IF(AND(B1027='Dropdown Answer Key'!$B$12,OR(AND(E1027="GALV",H1027="Y"),AND(E1027="GALV",H1027="UN"),AND(E1027="GALV",H1027=""))),"GRR",IF(AND(B1027='Dropdown Answer Key'!$B$12,E1027="Unknown"),"Unknown SL",IF(AND(B1027='Dropdown Answer Key'!$B$13,OR(F1027="Lead",F1027="U, May have L",F1027="COM",F1027="")),"Lead",IF(AND(B1027='Dropdown Answer Key'!$B$13,OR(AND(F1027="GALV",H1027="Y"),AND(F1027="GALV",H1027="UN"),AND(F1027="GALV",H1027=""))),"GRR",IF(AND(B1027='Dropdown Answer Key'!$B$13,F1027="Unknown"),"Unknown SL",IF(AND(B1027='Dropdown Answer Key'!$B$14,OR(E1027="Lead",E1027="U, May have L",E1027="COM",E1027="")),"Lead",IF(AND(B1027='Dropdown Answer Key'!$B$14,OR(F1027="Lead",F1027="U, May have L",F1027="COM",F1027="")),"Lead",IF(AND(B1027='Dropdown Answer Key'!$B$14,OR(AND(E1027="GALV",H1027="Y"),AND(E1027="GALV",H1027="UN"),AND(E1027="GALV",H1027=""),AND(F1027="GALV",H1027="Y"),AND(F1027="GALV",H1027="UN"),AND(F1027="GALV",H1027=""),AND(F1027="GALV",I1027="Y"),AND(F1027="GALV",I1027="UN"),AND(F1027="GALV",I1027=""))),"GRR",IF(AND(B1027='Dropdown Answer Key'!$B$14,OR(E1027="Unknown",F1027="Unknown")),"Unknown SL","Non Lead")))))))))))</f>
        <v>Non Lead</v>
      </c>
      <c r="T1027" s="75" t="str">
        <f>IF(OR(M1027="",Q1027="",S1027="ERROR"),"BLANK",IF((AND(M1027='Dropdown Answer Key'!$B$25,OR('Service Line Inventory'!S1027="Lead",S1027="Unknown SL"))),"Tier 1",IF(AND('Service Line Inventory'!M1027='Dropdown Answer Key'!$B$26,OR('Service Line Inventory'!S1027="Lead",S1027="Unknown SL")),"Tier 2",IF(AND('Service Line Inventory'!M1027='Dropdown Answer Key'!$B$27,OR('Service Line Inventory'!S1027="Lead",S1027="Unknown SL")),"Tier 2",IF('Service Line Inventory'!S1027="GRR","Tier 3",IF((AND('Service Line Inventory'!M1027='Dropdown Answer Key'!$B$25,'Service Line Inventory'!Q1027='Dropdown Answer Key'!$M$25,O1027='Dropdown Answer Key'!$G$27,'Service Line Inventory'!P1027='Dropdown Answer Key'!$J$27,S1027="Non Lead")),"Tier 4",IF((AND('Service Line Inventory'!M1027='Dropdown Answer Key'!$B$25,'Service Line Inventory'!Q1027='Dropdown Answer Key'!$M$25,O1027='Dropdown Answer Key'!$G$27,S1027="Non Lead")),"Tier 4",IF((AND('Service Line Inventory'!M1027='Dropdown Answer Key'!$B$25,'Service Line Inventory'!Q1027='Dropdown Answer Key'!$M$25,'Service Line Inventory'!P1027='Dropdown Answer Key'!$J$27,S1027="Non Lead")),"Tier 4","Tier 5"))))))))</f>
        <v>BLANK</v>
      </c>
      <c r="U1027" s="101" t="str">
        <f t="shared" si="65"/>
        <v>NO</v>
      </c>
      <c r="V1027" s="75" t="str">
        <f t="shared" si="66"/>
        <v>NO</v>
      </c>
      <c r="W1027" s="75" t="str">
        <f t="shared" si="67"/>
        <v>NO</v>
      </c>
      <c r="X1027" s="107"/>
      <c r="Y1027" s="76"/>
      <c r="Z1027" s="77"/>
    </row>
    <row r="1028" spans="1:26" x14ac:dyDescent="0.3">
      <c r="A1028" s="47">
        <v>16100</v>
      </c>
      <c r="B1028" s="73" t="s">
        <v>76</v>
      </c>
      <c r="C1028" s="124" t="s">
        <v>1286</v>
      </c>
      <c r="D1028" s="73" t="s">
        <v>73</v>
      </c>
      <c r="E1028" s="73" t="s">
        <v>81</v>
      </c>
      <c r="F1028" s="73" t="s">
        <v>81</v>
      </c>
      <c r="G1028" s="89" t="s">
        <v>986</v>
      </c>
      <c r="H1028" s="94" t="s">
        <v>73</v>
      </c>
      <c r="I1028" s="82" t="s">
        <v>72</v>
      </c>
      <c r="J1028" s="74" t="s">
        <v>989</v>
      </c>
      <c r="K1028" s="74" t="s">
        <v>989</v>
      </c>
      <c r="L1028" s="94" t="str">
        <f t="shared" si="64"/>
        <v>Non Lead</v>
      </c>
      <c r="M1028" s="110"/>
      <c r="N1028" s="82"/>
      <c r="O1028" s="82"/>
      <c r="P1028" s="82"/>
      <c r="Q1028" s="81"/>
      <c r="R1028" s="82"/>
      <c r="S1028" s="113" t="str">
        <f>IF(OR(B1028="",$C$3="",$G$3=""),"ERROR",IF(AND(B1028='Dropdown Answer Key'!$B$12,OR(E1028="Lead",E1028="U, May have L",E1028="COM",E1028="")),"Lead",IF(AND(B1028='Dropdown Answer Key'!$B$12,OR(AND(E1028="GALV",H1028="Y"),AND(E1028="GALV",H1028="UN"),AND(E1028="GALV",H1028=""))),"GRR",IF(AND(B1028='Dropdown Answer Key'!$B$12,E1028="Unknown"),"Unknown SL",IF(AND(B1028='Dropdown Answer Key'!$B$13,OR(F1028="Lead",F1028="U, May have L",F1028="COM",F1028="")),"Lead",IF(AND(B1028='Dropdown Answer Key'!$B$13,OR(AND(F1028="GALV",H1028="Y"),AND(F1028="GALV",H1028="UN"),AND(F1028="GALV",H1028=""))),"GRR",IF(AND(B1028='Dropdown Answer Key'!$B$13,F1028="Unknown"),"Unknown SL",IF(AND(B1028='Dropdown Answer Key'!$B$14,OR(E1028="Lead",E1028="U, May have L",E1028="COM",E1028="")),"Lead",IF(AND(B1028='Dropdown Answer Key'!$B$14,OR(F1028="Lead",F1028="U, May have L",F1028="COM",F1028="")),"Lead",IF(AND(B1028='Dropdown Answer Key'!$B$14,OR(AND(E1028="GALV",H1028="Y"),AND(E1028="GALV",H1028="UN"),AND(E1028="GALV",H1028=""),AND(F1028="GALV",H1028="Y"),AND(F1028="GALV",H1028="UN"),AND(F1028="GALV",H1028=""),AND(F1028="GALV",I1028="Y"),AND(F1028="GALV",I1028="UN"),AND(F1028="GALV",I1028=""))),"GRR",IF(AND(B1028='Dropdown Answer Key'!$B$14,OR(E1028="Unknown",F1028="Unknown")),"Unknown SL","Non Lead")))))))))))</f>
        <v>Non Lead</v>
      </c>
      <c r="T1028" s="114" t="str">
        <f>IF(OR(M1028="",Q1028="",S1028="ERROR"),"BLANK",IF((AND(M1028='Dropdown Answer Key'!$B$25,OR('Service Line Inventory'!S1028="Lead",S1028="Unknown SL"))),"Tier 1",IF(AND('Service Line Inventory'!M1028='Dropdown Answer Key'!$B$26,OR('Service Line Inventory'!S1028="Lead",S1028="Unknown SL")),"Tier 2",IF(AND('Service Line Inventory'!M1028='Dropdown Answer Key'!$B$27,OR('Service Line Inventory'!S1028="Lead",S1028="Unknown SL")),"Tier 2",IF('Service Line Inventory'!S1028="GRR","Tier 3",IF((AND('Service Line Inventory'!M1028='Dropdown Answer Key'!$B$25,'Service Line Inventory'!Q1028='Dropdown Answer Key'!$M$25,O1028='Dropdown Answer Key'!$G$27,'Service Line Inventory'!P1028='Dropdown Answer Key'!$J$27,S1028="Non Lead")),"Tier 4",IF((AND('Service Line Inventory'!M1028='Dropdown Answer Key'!$B$25,'Service Line Inventory'!Q1028='Dropdown Answer Key'!$M$25,O1028='Dropdown Answer Key'!$G$27,S1028="Non Lead")),"Tier 4",IF((AND('Service Line Inventory'!M1028='Dropdown Answer Key'!$B$25,'Service Line Inventory'!Q1028='Dropdown Answer Key'!$M$25,'Service Line Inventory'!P1028='Dropdown Answer Key'!$J$27,S1028="Non Lead")),"Tier 4","Tier 5"))))))))</f>
        <v>BLANK</v>
      </c>
      <c r="U1028" s="115" t="str">
        <f t="shared" si="65"/>
        <v>NO</v>
      </c>
      <c r="V1028" s="114" t="str">
        <f t="shared" si="66"/>
        <v>NO</v>
      </c>
      <c r="W1028" s="114" t="str">
        <f t="shared" si="67"/>
        <v>NO</v>
      </c>
      <c r="X1028" s="108"/>
      <c r="Y1028" s="97"/>
      <c r="Z1028" s="77"/>
    </row>
    <row r="1029" spans="1:26" x14ac:dyDescent="0.3">
      <c r="A1029" s="47">
        <v>16200</v>
      </c>
      <c r="B1029" s="73" t="s">
        <v>76</v>
      </c>
      <c r="C1029" s="124" t="s">
        <v>1287</v>
      </c>
      <c r="D1029" s="73" t="s">
        <v>73</v>
      </c>
      <c r="E1029" s="73" t="s">
        <v>81</v>
      </c>
      <c r="F1029" s="73" t="s">
        <v>81</v>
      </c>
      <c r="G1029" s="89" t="s">
        <v>986</v>
      </c>
      <c r="H1029" s="94" t="s">
        <v>73</v>
      </c>
      <c r="I1029" s="82" t="s">
        <v>72</v>
      </c>
      <c r="J1029" s="74" t="s">
        <v>989</v>
      </c>
      <c r="K1029" s="74" t="s">
        <v>989</v>
      </c>
      <c r="L1029" s="93" t="str">
        <f t="shared" si="64"/>
        <v>Non Lead</v>
      </c>
      <c r="M1029" s="109"/>
      <c r="N1029" s="73"/>
      <c r="O1029" s="73"/>
      <c r="P1029" s="73"/>
      <c r="Q1029" s="72"/>
      <c r="R1029" s="73"/>
      <c r="S1029" s="98" t="str">
        <f>IF(OR(B1029="",$C$3="",$G$3=""),"ERROR",IF(AND(B1029='Dropdown Answer Key'!$B$12,OR(E1029="Lead",E1029="U, May have L",E1029="COM",E1029="")),"Lead",IF(AND(B1029='Dropdown Answer Key'!$B$12,OR(AND(E1029="GALV",H1029="Y"),AND(E1029="GALV",H1029="UN"),AND(E1029="GALV",H1029=""))),"GRR",IF(AND(B1029='Dropdown Answer Key'!$B$12,E1029="Unknown"),"Unknown SL",IF(AND(B1029='Dropdown Answer Key'!$B$13,OR(F1029="Lead",F1029="U, May have L",F1029="COM",F1029="")),"Lead",IF(AND(B1029='Dropdown Answer Key'!$B$13,OR(AND(F1029="GALV",H1029="Y"),AND(F1029="GALV",H1029="UN"),AND(F1029="GALV",H1029=""))),"GRR",IF(AND(B1029='Dropdown Answer Key'!$B$13,F1029="Unknown"),"Unknown SL",IF(AND(B1029='Dropdown Answer Key'!$B$14,OR(E1029="Lead",E1029="U, May have L",E1029="COM",E1029="")),"Lead",IF(AND(B1029='Dropdown Answer Key'!$B$14,OR(F1029="Lead",F1029="U, May have L",F1029="COM",F1029="")),"Lead",IF(AND(B1029='Dropdown Answer Key'!$B$14,OR(AND(E1029="GALV",H1029="Y"),AND(E1029="GALV",H1029="UN"),AND(E1029="GALV",H1029=""),AND(F1029="GALV",H1029="Y"),AND(F1029="GALV",H1029="UN"),AND(F1029="GALV",H1029=""),AND(F1029="GALV",I1029="Y"),AND(F1029="GALV",I1029="UN"),AND(F1029="GALV",I1029=""))),"GRR",IF(AND(B1029='Dropdown Answer Key'!$B$14,OR(E1029="Unknown",F1029="Unknown")),"Unknown SL","Non Lead")))))))))))</f>
        <v>Non Lead</v>
      </c>
      <c r="T1029" s="75" t="str">
        <f>IF(OR(M1029="",Q1029="",S1029="ERROR"),"BLANK",IF((AND(M1029='Dropdown Answer Key'!$B$25,OR('Service Line Inventory'!S1029="Lead",S1029="Unknown SL"))),"Tier 1",IF(AND('Service Line Inventory'!M1029='Dropdown Answer Key'!$B$26,OR('Service Line Inventory'!S1029="Lead",S1029="Unknown SL")),"Tier 2",IF(AND('Service Line Inventory'!M1029='Dropdown Answer Key'!$B$27,OR('Service Line Inventory'!S1029="Lead",S1029="Unknown SL")),"Tier 2",IF('Service Line Inventory'!S1029="GRR","Tier 3",IF((AND('Service Line Inventory'!M1029='Dropdown Answer Key'!$B$25,'Service Line Inventory'!Q1029='Dropdown Answer Key'!$M$25,O1029='Dropdown Answer Key'!$G$27,'Service Line Inventory'!P1029='Dropdown Answer Key'!$J$27,S1029="Non Lead")),"Tier 4",IF((AND('Service Line Inventory'!M1029='Dropdown Answer Key'!$B$25,'Service Line Inventory'!Q1029='Dropdown Answer Key'!$M$25,O1029='Dropdown Answer Key'!$G$27,S1029="Non Lead")),"Tier 4",IF((AND('Service Line Inventory'!M1029='Dropdown Answer Key'!$B$25,'Service Line Inventory'!Q1029='Dropdown Answer Key'!$M$25,'Service Line Inventory'!P1029='Dropdown Answer Key'!$J$27,S1029="Non Lead")),"Tier 4","Tier 5"))))))))</f>
        <v>BLANK</v>
      </c>
      <c r="U1029" s="101" t="str">
        <f t="shared" si="65"/>
        <v>NO</v>
      </c>
      <c r="V1029" s="75" t="str">
        <f t="shared" si="66"/>
        <v>NO</v>
      </c>
      <c r="W1029" s="75" t="str">
        <f t="shared" si="67"/>
        <v>NO</v>
      </c>
      <c r="X1029" s="107"/>
      <c r="Y1029" s="76"/>
      <c r="Z1029" s="77"/>
    </row>
    <row r="1030" spans="1:26" x14ac:dyDescent="0.3">
      <c r="A1030" s="47">
        <v>16250</v>
      </c>
      <c r="B1030" s="73" t="s">
        <v>76</v>
      </c>
      <c r="C1030" s="124" t="s">
        <v>1288</v>
      </c>
      <c r="D1030" s="73" t="s">
        <v>73</v>
      </c>
      <c r="E1030" s="73" t="s">
        <v>81</v>
      </c>
      <c r="F1030" s="73" t="s">
        <v>81</v>
      </c>
      <c r="G1030" s="89" t="s">
        <v>986</v>
      </c>
      <c r="H1030" s="94" t="s">
        <v>73</v>
      </c>
      <c r="I1030" s="82" t="s">
        <v>72</v>
      </c>
      <c r="J1030" s="74" t="s">
        <v>989</v>
      </c>
      <c r="K1030" s="74" t="s">
        <v>989</v>
      </c>
      <c r="L1030" s="94" t="str">
        <f t="shared" si="64"/>
        <v>Non Lead</v>
      </c>
      <c r="M1030" s="110"/>
      <c r="N1030" s="82"/>
      <c r="O1030" s="82"/>
      <c r="P1030" s="82"/>
      <c r="Q1030" s="81"/>
      <c r="R1030" s="82"/>
      <c r="S1030" s="113" t="str">
        <f>IF(OR(B1030="",$C$3="",$G$3=""),"ERROR",IF(AND(B1030='Dropdown Answer Key'!$B$12,OR(E1030="Lead",E1030="U, May have L",E1030="COM",E1030="")),"Lead",IF(AND(B1030='Dropdown Answer Key'!$B$12,OR(AND(E1030="GALV",H1030="Y"),AND(E1030="GALV",H1030="UN"),AND(E1030="GALV",H1030=""))),"GRR",IF(AND(B1030='Dropdown Answer Key'!$B$12,E1030="Unknown"),"Unknown SL",IF(AND(B1030='Dropdown Answer Key'!$B$13,OR(F1030="Lead",F1030="U, May have L",F1030="COM",F1030="")),"Lead",IF(AND(B1030='Dropdown Answer Key'!$B$13,OR(AND(F1030="GALV",H1030="Y"),AND(F1030="GALV",H1030="UN"),AND(F1030="GALV",H1030=""))),"GRR",IF(AND(B1030='Dropdown Answer Key'!$B$13,F1030="Unknown"),"Unknown SL",IF(AND(B1030='Dropdown Answer Key'!$B$14,OR(E1030="Lead",E1030="U, May have L",E1030="COM",E1030="")),"Lead",IF(AND(B1030='Dropdown Answer Key'!$B$14,OR(F1030="Lead",F1030="U, May have L",F1030="COM",F1030="")),"Lead",IF(AND(B1030='Dropdown Answer Key'!$B$14,OR(AND(E1030="GALV",H1030="Y"),AND(E1030="GALV",H1030="UN"),AND(E1030="GALV",H1030=""),AND(F1030="GALV",H1030="Y"),AND(F1030="GALV",H1030="UN"),AND(F1030="GALV",H1030=""),AND(F1030="GALV",I1030="Y"),AND(F1030="GALV",I1030="UN"),AND(F1030="GALV",I1030=""))),"GRR",IF(AND(B1030='Dropdown Answer Key'!$B$14,OR(E1030="Unknown",F1030="Unknown")),"Unknown SL","Non Lead")))))))))))</f>
        <v>Non Lead</v>
      </c>
      <c r="T1030" s="114" t="str">
        <f>IF(OR(M1030="",Q1030="",S1030="ERROR"),"BLANK",IF((AND(M1030='Dropdown Answer Key'!$B$25,OR('Service Line Inventory'!S1030="Lead",S1030="Unknown SL"))),"Tier 1",IF(AND('Service Line Inventory'!M1030='Dropdown Answer Key'!$B$26,OR('Service Line Inventory'!S1030="Lead",S1030="Unknown SL")),"Tier 2",IF(AND('Service Line Inventory'!M1030='Dropdown Answer Key'!$B$27,OR('Service Line Inventory'!S1030="Lead",S1030="Unknown SL")),"Tier 2",IF('Service Line Inventory'!S1030="GRR","Tier 3",IF((AND('Service Line Inventory'!M1030='Dropdown Answer Key'!$B$25,'Service Line Inventory'!Q1030='Dropdown Answer Key'!$M$25,O1030='Dropdown Answer Key'!$G$27,'Service Line Inventory'!P1030='Dropdown Answer Key'!$J$27,S1030="Non Lead")),"Tier 4",IF((AND('Service Line Inventory'!M1030='Dropdown Answer Key'!$B$25,'Service Line Inventory'!Q1030='Dropdown Answer Key'!$M$25,O1030='Dropdown Answer Key'!$G$27,S1030="Non Lead")),"Tier 4",IF((AND('Service Line Inventory'!M1030='Dropdown Answer Key'!$B$25,'Service Line Inventory'!Q1030='Dropdown Answer Key'!$M$25,'Service Line Inventory'!P1030='Dropdown Answer Key'!$J$27,S1030="Non Lead")),"Tier 4","Tier 5"))))))))</f>
        <v>BLANK</v>
      </c>
      <c r="U1030" s="115" t="str">
        <f t="shared" si="65"/>
        <v>NO</v>
      </c>
      <c r="V1030" s="114" t="str">
        <f t="shared" si="66"/>
        <v>NO</v>
      </c>
      <c r="W1030" s="114" t="str">
        <f t="shared" si="67"/>
        <v>NO</v>
      </c>
      <c r="X1030" s="108"/>
      <c r="Y1030" s="97"/>
      <c r="Z1030" s="77"/>
    </row>
    <row r="1031" spans="1:26" x14ac:dyDescent="0.3">
      <c r="A1031" s="47">
        <v>16300</v>
      </c>
      <c r="B1031" s="73" t="s">
        <v>76</v>
      </c>
      <c r="C1031" s="124" t="s">
        <v>1289</v>
      </c>
      <c r="D1031" s="73" t="s">
        <v>73</v>
      </c>
      <c r="E1031" s="73" t="s">
        <v>81</v>
      </c>
      <c r="F1031" s="73" t="s">
        <v>81</v>
      </c>
      <c r="G1031" s="89" t="s">
        <v>986</v>
      </c>
      <c r="H1031" s="94" t="s">
        <v>73</v>
      </c>
      <c r="I1031" s="82" t="s">
        <v>72</v>
      </c>
      <c r="J1031" s="74" t="s">
        <v>989</v>
      </c>
      <c r="K1031" s="74" t="s">
        <v>989</v>
      </c>
      <c r="L1031" s="93" t="str">
        <f t="shared" si="64"/>
        <v>Non Lead</v>
      </c>
      <c r="M1031" s="109"/>
      <c r="N1031" s="73"/>
      <c r="O1031" s="73"/>
      <c r="P1031" s="73"/>
      <c r="Q1031" s="72"/>
      <c r="R1031" s="73"/>
      <c r="S1031" s="98" t="str">
        <f>IF(OR(B1031="",$C$3="",$G$3=""),"ERROR",IF(AND(B1031='Dropdown Answer Key'!$B$12,OR(E1031="Lead",E1031="U, May have L",E1031="COM",E1031="")),"Lead",IF(AND(B1031='Dropdown Answer Key'!$B$12,OR(AND(E1031="GALV",H1031="Y"),AND(E1031="GALV",H1031="UN"),AND(E1031="GALV",H1031=""))),"GRR",IF(AND(B1031='Dropdown Answer Key'!$B$12,E1031="Unknown"),"Unknown SL",IF(AND(B1031='Dropdown Answer Key'!$B$13,OR(F1031="Lead",F1031="U, May have L",F1031="COM",F1031="")),"Lead",IF(AND(B1031='Dropdown Answer Key'!$B$13,OR(AND(F1031="GALV",H1031="Y"),AND(F1031="GALV",H1031="UN"),AND(F1031="GALV",H1031=""))),"GRR",IF(AND(B1031='Dropdown Answer Key'!$B$13,F1031="Unknown"),"Unknown SL",IF(AND(B1031='Dropdown Answer Key'!$B$14,OR(E1031="Lead",E1031="U, May have L",E1031="COM",E1031="")),"Lead",IF(AND(B1031='Dropdown Answer Key'!$B$14,OR(F1031="Lead",F1031="U, May have L",F1031="COM",F1031="")),"Lead",IF(AND(B1031='Dropdown Answer Key'!$B$14,OR(AND(E1031="GALV",H1031="Y"),AND(E1031="GALV",H1031="UN"),AND(E1031="GALV",H1031=""),AND(F1031="GALV",H1031="Y"),AND(F1031="GALV",H1031="UN"),AND(F1031="GALV",H1031=""),AND(F1031="GALV",I1031="Y"),AND(F1031="GALV",I1031="UN"),AND(F1031="GALV",I1031=""))),"GRR",IF(AND(B1031='Dropdown Answer Key'!$B$14,OR(E1031="Unknown",F1031="Unknown")),"Unknown SL","Non Lead")))))))))))</f>
        <v>Non Lead</v>
      </c>
      <c r="T1031" s="75" t="str">
        <f>IF(OR(M1031="",Q1031="",S1031="ERROR"),"BLANK",IF((AND(M1031='Dropdown Answer Key'!$B$25,OR('Service Line Inventory'!S1031="Lead",S1031="Unknown SL"))),"Tier 1",IF(AND('Service Line Inventory'!M1031='Dropdown Answer Key'!$B$26,OR('Service Line Inventory'!S1031="Lead",S1031="Unknown SL")),"Tier 2",IF(AND('Service Line Inventory'!M1031='Dropdown Answer Key'!$B$27,OR('Service Line Inventory'!S1031="Lead",S1031="Unknown SL")),"Tier 2",IF('Service Line Inventory'!S1031="GRR","Tier 3",IF((AND('Service Line Inventory'!M1031='Dropdown Answer Key'!$B$25,'Service Line Inventory'!Q1031='Dropdown Answer Key'!$M$25,O1031='Dropdown Answer Key'!$G$27,'Service Line Inventory'!P1031='Dropdown Answer Key'!$J$27,S1031="Non Lead")),"Tier 4",IF((AND('Service Line Inventory'!M1031='Dropdown Answer Key'!$B$25,'Service Line Inventory'!Q1031='Dropdown Answer Key'!$M$25,O1031='Dropdown Answer Key'!$G$27,S1031="Non Lead")),"Tier 4",IF((AND('Service Line Inventory'!M1031='Dropdown Answer Key'!$B$25,'Service Line Inventory'!Q1031='Dropdown Answer Key'!$M$25,'Service Line Inventory'!P1031='Dropdown Answer Key'!$J$27,S1031="Non Lead")),"Tier 4","Tier 5"))))))))</f>
        <v>BLANK</v>
      </c>
      <c r="U1031" s="101" t="str">
        <f t="shared" si="65"/>
        <v>NO</v>
      </c>
      <c r="V1031" s="75" t="str">
        <f t="shared" si="66"/>
        <v>NO</v>
      </c>
      <c r="W1031" s="75" t="str">
        <f t="shared" si="67"/>
        <v>NO</v>
      </c>
      <c r="X1031" s="107"/>
      <c r="Y1031" s="76"/>
      <c r="Z1031" s="77"/>
    </row>
    <row r="1032" spans="1:26" x14ac:dyDescent="0.3">
      <c r="A1032" s="47">
        <v>16350</v>
      </c>
      <c r="B1032" s="73" t="s">
        <v>76</v>
      </c>
      <c r="C1032" s="124" t="s">
        <v>1290</v>
      </c>
      <c r="D1032" s="73" t="s">
        <v>73</v>
      </c>
      <c r="E1032" s="73" t="s">
        <v>81</v>
      </c>
      <c r="F1032" s="73" t="s">
        <v>81</v>
      </c>
      <c r="G1032" s="89" t="s">
        <v>986</v>
      </c>
      <c r="H1032" s="94" t="s">
        <v>73</v>
      </c>
      <c r="I1032" s="82" t="s">
        <v>72</v>
      </c>
      <c r="J1032" s="74" t="s">
        <v>989</v>
      </c>
      <c r="K1032" s="74" t="s">
        <v>989</v>
      </c>
      <c r="L1032" s="94" t="str">
        <f t="shared" si="64"/>
        <v>Non Lead</v>
      </c>
      <c r="M1032" s="110"/>
      <c r="N1032" s="82"/>
      <c r="O1032" s="82"/>
      <c r="P1032" s="82"/>
      <c r="Q1032" s="81"/>
      <c r="R1032" s="82"/>
      <c r="S1032" s="113" t="str">
        <f>IF(OR(B1032="",$C$3="",$G$3=""),"ERROR",IF(AND(B1032='Dropdown Answer Key'!$B$12,OR(E1032="Lead",E1032="U, May have L",E1032="COM",E1032="")),"Lead",IF(AND(B1032='Dropdown Answer Key'!$B$12,OR(AND(E1032="GALV",H1032="Y"),AND(E1032="GALV",H1032="UN"),AND(E1032="GALV",H1032=""))),"GRR",IF(AND(B1032='Dropdown Answer Key'!$B$12,E1032="Unknown"),"Unknown SL",IF(AND(B1032='Dropdown Answer Key'!$B$13,OR(F1032="Lead",F1032="U, May have L",F1032="COM",F1032="")),"Lead",IF(AND(B1032='Dropdown Answer Key'!$B$13,OR(AND(F1032="GALV",H1032="Y"),AND(F1032="GALV",H1032="UN"),AND(F1032="GALV",H1032=""))),"GRR",IF(AND(B1032='Dropdown Answer Key'!$B$13,F1032="Unknown"),"Unknown SL",IF(AND(B1032='Dropdown Answer Key'!$B$14,OR(E1032="Lead",E1032="U, May have L",E1032="COM",E1032="")),"Lead",IF(AND(B1032='Dropdown Answer Key'!$B$14,OR(F1032="Lead",F1032="U, May have L",F1032="COM",F1032="")),"Lead",IF(AND(B1032='Dropdown Answer Key'!$B$14,OR(AND(E1032="GALV",H1032="Y"),AND(E1032="GALV",H1032="UN"),AND(E1032="GALV",H1032=""),AND(F1032="GALV",H1032="Y"),AND(F1032="GALV",H1032="UN"),AND(F1032="GALV",H1032=""),AND(F1032="GALV",I1032="Y"),AND(F1032="GALV",I1032="UN"),AND(F1032="GALV",I1032=""))),"GRR",IF(AND(B1032='Dropdown Answer Key'!$B$14,OR(E1032="Unknown",F1032="Unknown")),"Unknown SL","Non Lead")))))))))))</f>
        <v>Non Lead</v>
      </c>
      <c r="T1032" s="114" t="str">
        <f>IF(OR(M1032="",Q1032="",S1032="ERROR"),"BLANK",IF((AND(M1032='Dropdown Answer Key'!$B$25,OR('Service Line Inventory'!S1032="Lead",S1032="Unknown SL"))),"Tier 1",IF(AND('Service Line Inventory'!M1032='Dropdown Answer Key'!$B$26,OR('Service Line Inventory'!S1032="Lead",S1032="Unknown SL")),"Tier 2",IF(AND('Service Line Inventory'!M1032='Dropdown Answer Key'!$B$27,OR('Service Line Inventory'!S1032="Lead",S1032="Unknown SL")),"Tier 2",IF('Service Line Inventory'!S1032="GRR","Tier 3",IF((AND('Service Line Inventory'!M1032='Dropdown Answer Key'!$B$25,'Service Line Inventory'!Q1032='Dropdown Answer Key'!$M$25,O1032='Dropdown Answer Key'!$G$27,'Service Line Inventory'!P1032='Dropdown Answer Key'!$J$27,S1032="Non Lead")),"Tier 4",IF((AND('Service Line Inventory'!M1032='Dropdown Answer Key'!$B$25,'Service Line Inventory'!Q1032='Dropdown Answer Key'!$M$25,O1032='Dropdown Answer Key'!$G$27,S1032="Non Lead")),"Tier 4",IF((AND('Service Line Inventory'!M1032='Dropdown Answer Key'!$B$25,'Service Line Inventory'!Q1032='Dropdown Answer Key'!$M$25,'Service Line Inventory'!P1032='Dropdown Answer Key'!$J$27,S1032="Non Lead")),"Tier 4","Tier 5"))))))))</f>
        <v>BLANK</v>
      </c>
      <c r="U1032" s="115" t="str">
        <f t="shared" si="65"/>
        <v>NO</v>
      </c>
      <c r="V1032" s="114" t="str">
        <f t="shared" si="66"/>
        <v>NO</v>
      </c>
      <c r="W1032" s="114" t="str">
        <f t="shared" si="67"/>
        <v>NO</v>
      </c>
      <c r="X1032" s="108"/>
      <c r="Y1032" s="97"/>
      <c r="Z1032" s="77"/>
    </row>
    <row r="1033" spans="1:26" x14ac:dyDescent="0.3">
      <c r="A1033" s="47">
        <v>16400</v>
      </c>
      <c r="B1033" s="73" t="s">
        <v>76</v>
      </c>
      <c r="C1033" s="124" t="s">
        <v>1291</v>
      </c>
      <c r="D1033" s="73" t="s">
        <v>73</v>
      </c>
      <c r="E1033" s="73" t="s">
        <v>81</v>
      </c>
      <c r="F1033" s="73" t="s">
        <v>81</v>
      </c>
      <c r="G1033" s="89" t="s">
        <v>986</v>
      </c>
      <c r="H1033" s="94" t="s">
        <v>73</v>
      </c>
      <c r="I1033" s="82" t="s">
        <v>72</v>
      </c>
      <c r="J1033" s="74" t="s">
        <v>989</v>
      </c>
      <c r="K1033" s="74" t="s">
        <v>989</v>
      </c>
      <c r="L1033" s="93" t="str">
        <f t="shared" si="64"/>
        <v>Non Lead</v>
      </c>
      <c r="M1033" s="109"/>
      <c r="N1033" s="73"/>
      <c r="O1033" s="73"/>
      <c r="P1033" s="73"/>
      <c r="Q1033" s="72"/>
      <c r="R1033" s="73"/>
      <c r="S1033" s="98" t="str">
        <f>IF(OR(B1033="",$C$3="",$G$3=""),"ERROR",IF(AND(B1033='Dropdown Answer Key'!$B$12,OR(E1033="Lead",E1033="U, May have L",E1033="COM",E1033="")),"Lead",IF(AND(B1033='Dropdown Answer Key'!$B$12,OR(AND(E1033="GALV",H1033="Y"),AND(E1033="GALV",H1033="UN"),AND(E1033="GALV",H1033=""))),"GRR",IF(AND(B1033='Dropdown Answer Key'!$B$12,E1033="Unknown"),"Unknown SL",IF(AND(B1033='Dropdown Answer Key'!$B$13,OR(F1033="Lead",F1033="U, May have L",F1033="COM",F1033="")),"Lead",IF(AND(B1033='Dropdown Answer Key'!$B$13,OR(AND(F1033="GALV",H1033="Y"),AND(F1033="GALV",H1033="UN"),AND(F1033="GALV",H1033=""))),"GRR",IF(AND(B1033='Dropdown Answer Key'!$B$13,F1033="Unknown"),"Unknown SL",IF(AND(B1033='Dropdown Answer Key'!$B$14,OR(E1033="Lead",E1033="U, May have L",E1033="COM",E1033="")),"Lead",IF(AND(B1033='Dropdown Answer Key'!$B$14,OR(F1033="Lead",F1033="U, May have L",F1033="COM",F1033="")),"Lead",IF(AND(B1033='Dropdown Answer Key'!$B$14,OR(AND(E1033="GALV",H1033="Y"),AND(E1033="GALV",H1033="UN"),AND(E1033="GALV",H1033=""),AND(F1033="GALV",H1033="Y"),AND(F1033="GALV",H1033="UN"),AND(F1033="GALV",H1033=""),AND(F1033="GALV",I1033="Y"),AND(F1033="GALV",I1033="UN"),AND(F1033="GALV",I1033=""))),"GRR",IF(AND(B1033='Dropdown Answer Key'!$B$14,OR(E1033="Unknown",F1033="Unknown")),"Unknown SL","Non Lead")))))))))))</f>
        <v>Non Lead</v>
      </c>
      <c r="T1033" s="75" t="str">
        <f>IF(OR(M1033="",Q1033="",S1033="ERROR"),"BLANK",IF((AND(M1033='Dropdown Answer Key'!$B$25,OR('Service Line Inventory'!S1033="Lead",S1033="Unknown SL"))),"Tier 1",IF(AND('Service Line Inventory'!M1033='Dropdown Answer Key'!$B$26,OR('Service Line Inventory'!S1033="Lead",S1033="Unknown SL")),"Tier 2",IF(AND('Service Line Inventory'!M1033='Dropdown Answer Key'!$B$27,OR('Service Line Inventory'!S1033="Lead",S1033="Unknown SL")),"Tier 2",IF('Service Line Inventory'!S1033="GRR","Tier 3",IF((AND('Service Line Inventory'!M1033='Dropdown Answer Key'!$B$25,'Service Line Inventory'!Q1033='Dropdown Answer Key'!$M$25,O1033='Dropdown Answer Key'!$G$27,'Service Line Inventory'!P1033='Dropdown Answer Key'!$J$27,S1033="Non Lead")),"Tier 4",IF((AND('Service Line Inventory'!M1033='Dropdown Answer Key'!$B$25,'Service Line Inventory'!Q1033='Dropdown Answer Key'!$M$25,O1033='Dropdown Answer Key'!$G$27,S1033="Non Lead")),"Tier 4",IF((AND('Service Line Inventory'!M1033='Dropdown Answer Key'!$B$25,'Service Line Inventory'!Q1033='Dropdown Answer Key'!$M$25,'Service Line Inventory'!P1033='Dropdown Answer Key'!$J$27,S1033="Non Lead")),"Tier 4","Tier 5"))))))))</f>
        <v>BLANK</v>
      </c>
      <c r="U1033" s="101" t="str">
        <f t="shared" si="65"/>
        <v>NO</v>
      </c>
      <c r="V1033" s="75" t="str">
        <f t="shared" si="66"/>
        <v>NO</v>
      </c>
      <c r="W1033" s="75" t="str">
        <f t="shared" si="67"/>
        <v>NO</v>
      </c>
      <c r="X1033" s="107"/>
      <c r="Y1033" s="76"/>
      <c r="Z1033" s="77"/>
    </row>
    <row r="1034" spans="1:26" x14ac:dyDescent="0.3">
      <c r="A1034" s="47">
        <v>16410</v>
      </c>
      <c r="B1034" s="73" t="s">
        <v>76</v>
      </c>
      <c r="C1034" s="124" t="s">
        <v>1292</v>
      </c>
      <c r="D1034" s="73" t="s">
        <v>73</v>
      </c>
      <c r="E1034" s="73" t="s">
        <v>81</v>
      </c>
      <c r="F1034" s="73" t="s">
        <v>81</v>
      </c>
      <c r="G1034" s="89" t="s">
        <v>986</v>
      </c>
      <c r="H1034" s="94" t="s">
        <v>73</v>
      </c>
      <c r="I1034" s="82" t="s">
        <v>72</v>
      </c>
      <c r="J1034" s="74" t="s">
        <v>989</v>
      </c>
      <c r="K1034" s="74" t="s">
        <v>989</v>
      </c>
      <c r="L1034" s="94" t="str">
        <f t="shared" si="64"/>
        <v>Non Lead</v>
      </c>
      <c r="M1034" s="110"/>
      <c r="N1034" s="82"/>
      <c r="O1034" s="82"/>
      <c r="P1034" s="82"/>
      <c r="Q1034" s="81"/>
      <c r="R1034" s="82"/>
      <c r="S1034" s="113" t="str">
        <f>IF(OR(B1034="",$C$3="",$G$3=""),"ERROR",IF(AND(B1034='Dropdown Answer Key'!$B$12,OR(E1034="Lead",E1034="U, May have L",E1034="COM",E1034="")),"Lead",IF(AND(B1034='Dropdown Answer Key'!$B$12,OR(AND(E1034="GALV",H1034="Y"),AND(E1034="GALV",H1034="UN"),AND(E1034="GALV",H1034=""))),"GRR",IF(AND(B1034='Dropdown Answer Key'!$B$12,E1034="Unknown"),"Unknown SL",IF(AND(B1034='Dropdown Answer Key'!$B$13,OR(F1034="Lead",F1034="U, May have L",F1034="COM",F1034="")),"Lead",IF(AND(B1034='Dropdown Answer Key'!$B$13,OR(AND(F1034="GALV",H1034="Y"),AND(F1034="GALV",H1034="UN"),AND(F1034="GALV",H1034=""))),"GRR",IF(AND(B1034='Dropdown Answer Key'!$B$13,F1034="Unknown"),"Unknown SL",IF(AND(B1034='Dropdown Answer Key'!$B$14,OR(E1034="Lead",E1034="U, May have L",E1034="COM",E1034="")),"Lead",IF(AND(B1034='Dropdown Answer Key'!$B$14,OR(F1034="Lead",F1034="U, May have L",F1034="COM",F1034="")),"Lead",IF(AND(B1034='Dropdown Answer Key'!$B$14,OR(AND(E1034="GALV",H1034="Y"),AND(E1034="GALV",H1034="UN"),AND(E1034="GALV",H1034=""),AND(F1034="GALV",H1034="Y"),AND(F1034="GALV",H1034="UN"),AND(F1034="GALV",H1034=""),AND(F1034="GALV",I1034="Y"),AND(F1034="GALV",I1034="UN"),AND(F1034="GALV",I1034=""))),"GRR",IF(AND(B1034='Dropdown Answer Key'!$B$14,OR(E1034="Unknown",F1034="Unknown")),"Unknown SL","Non Lead")))))))))))</f>
        <v>Non Lead</v>
      </c>
      <c r="T1034" s="114" t="str">
        <f>IF(OR(M1034="",Q1034="",S1034="ERROR"),"BLANK",IF((AND(M1034='Dropdown Answer Key'!$B$25,OR('Service Line Inventory'!S1034="Lead",S1034="Unknown SL"))),"Tier 1",IF(AND('Service Line Inventory'!M1034='Dropdown Answer Key'!$B$26,OR('Service Line Inventory'!S1034="Lead",S1034="Unknown SL")),"Tier 2",IF(AND('Service Line Inventory'!M1034='Dropdown Answer Key'!$B$27,OR('Service Line Inventory'!S1034="Lead",S1034="Unknown SL")),"Tier 2",IF('Service Line Inventory'!S1034="GRR","Tier 3",IF((AND('Service Line Inventory'!M1034='Dropdown Answer Key'!$B$25,'Service Line Inventory'!Q1034='Dropdown Answer Key'!$M$25,O1034='Dropdown Answer Key'!$G$27,'Service Line Inventory'!P1034='Dropdown Answer Key'!$J$27,S1034="Non Lead")),"Tier 4",IF((AND('Service Line Inventory'!M1034='Dropdown Answer Key'!$B$25,'Service Line Inventory'!Q1034='Dropdown Answer Key'!$M$25,O1034='Dropdown Answer Key'!$G$27,S1034="Non Lead")),"Tier 4",IF((AND('Service Line Inventory'!M1034='Dropdown Answer Key'!$B$25,'Service Line Inventory'!Q1034='Dropdown Answer Key'!$M$25,'Service Line Inventory'!P1034='Dropdown Answer Key'!$J$27,S1034="Non Lead")),"Tier 4","Tier 5"))))))))</f>
        <v>BLANK</v>
      </c>
      <c r="U1034" s="115" t="str">
        <f t="shared" si="65"/>
        <v>NO</v>
      </c>
      <c r="V1034" s="114" t="str">
        <f t="shared" si="66"/>
        <v>NO</v>
      </c>
      <c r="W1034" s="114" t="str">
        <f t="shared" si="67"/>
        <v>NO</v>
      </c>
      <c r="X1034" s="108"/>
      <c r="Y1034" s="97"/>
      <c r="Z1034" s="77"/>
    </row>
    <row r="1035" spans="1:26" x14ac:dyDescent="0.3">
      <c r="A1035" s="47">
        <v>16450</v>
      </c>
      <c r="B1035" s="73" t="s">
        <v>76</v>
      </c>
      <c r="C1035" t="s">
        <v>1293</v>
      </c>
      <c r="D1035" s="73" t="s">
        <v>73</v>
      </c>
      <c r="E1035" s="73" t="s">
        <v>81</v>
      </c>
      <c r="F1035" s="73" t="s">
        <v>81</v>
      </c>
      <c r="G1035" s="89" t="s">
        <v>986</v>
      </c>
      <c r="H1035" s="94" t="s">
        <v>73</v>
      </c>
      <c r="I1035" s="82" t="s">
        <v>72</v>
      </c>
      <c r="J1035" s="74" t="s">
        <v>989</v>
      </c>
      <c r="K1035" s="74" t="s">
        <v>989</v>
      </c>
      <c r="L1035" s="93" t="str">
        <f t="shared" si="64"/>
        <v>Non Lead</v>
      </c>
      <c r="M1035" s="109"/>
      <c r="N1035" s="73"/>
      <c r="O1035" s="73"/>
      <c r="P1035" s="73"/>
      <c r="Q1035" s="72"/>
      <c r="R1035" s="73"/>
      <c r="S1035" s="98" t="str">
        <f>IF(OR(B1035="",$C$3="",$G$3=""),"ERROR",IF(AND(B1035='Dropdown Answer Key'!$B$12,OR(E1035="Lead",E1035="U, May have L",E1035="COM",E1035="")),"Lead",IF(AND(B1035='Dropdown Answer Key'!$B$12,OR(AND(E1035="GALV",H1035="Y"),AND(E1035="GALV",H1035="UN"),AND(E1035="GALV",H1035=""))),"GRR",IF(AND(B1035='Dropdown Answer Key'!$B$12,E1035="Unknown"),"Unknown SL",IF(AND(B1035='Dropdown Answer Key'!$B$13,OR(F1035="Lead",F1035="U, May have L",F1035="COM",F1035="")),"Lead",IF(AND(B1035='Dropdown Answer Key'!$B$13,OR(AND(F1035="GALV",H1035="Y"),AND(F1035="GALV",H1035="UN"),AND(F1035="GALV",H1035=""))),"GRR",IF(AND(B1035='Dropdown Answer Key'!$B$13,F1035="Unknown"),"Unknown SL",IF(AND(B1035='Dropdown Answer Key'!$B$14,OR(E1035="Lead",E1035="U, May have L",E1035="COM",E1035="")),"Lead",IF(AND(B1035='Dropdown Answer Key'!$B$14,OR(F1035="Lead",F1035="U, May have L",F1035="COM",F1035="")),"Lead",IF(AND(B1035='Dropdown Answer Key'!$B$14,OR(AND(E1035="GALV",H1035="Y"),AND(E1035="GALV",H1035="UN"),AND(E1035="GALV",H1035=""),AND(F1035="GALV",H1035="Y"),AND(F1035="GALV",H1035="UN"),AND(F1035="GALV",H1035=""),AND(F1035="GALV",I1035="Y"),AND(F1035="GALV",I1035="UN"),AND(F1035="GALV",I1035=""))),"GRR",IF(AND(B1035='Dropdown Answer Key'!$B$14,OR(E1035="Unknown",F1035="Unknown")),"Unknown SL","Non Lead")))))))))))</f>
        <v>Non Lead</v>
      </c>
      <c r="T1035" s="75" t="str">
        <f>IF(OR(M1035="",Q1035="",S1035="ERROR"),"BLANK",IF((AND(M1035='Dropdown Answer Key'!$B$25,OR('Service Line Inventory'!S1035="Lead",S1035="Unknown SL"))),"Tier 1",IF(AND('Service Line Inventory'!M1035='Dropdown Answer Key'!$B$26,OR('Service Line Inventory'!S1035="Lead",S1035="Unknown SL")),"Tier 2",IF(AND('Service Line Inventory'!M1035='Dropdown Answer Key'!$B$27,OR('Service Line Inventory'!S1035="Lead",S1035="Unknown SL")),"Tier 2",IF('Service Line Inventory'!S1035="GRR","Tier 3",IF((AND('Service Line Inventory'!M1035='Dropdown Answer Key'!$B$25,'Service Line Inventory'!Q1035='Dropdown Answer Key'!$M$25,O1035='Dropdown Answer Key'!$G$27,'Service Line Inventory'!P1035='Dropdown Answer Key'!$J$27,S1035="Non Lead")),"Tier 4",IF((AND('Service Line Inventory'!M1035='Dropdown Answer Key'!$B$25,'Service Line Inventory'!Q1035='Dropdown Answer Key'!$M$25,O1035='Dropdown Answer Key'!$G$27,S1035="Non Lead")),"Tier 4",IF((AND('Service Line Inventory'!M1035='Dropdown Answer Key'!$B$25,'Service Line Inventory'!Q1035='Dropdown Answer Key'!$M$25,'Service Line Inventory'!P1035='Dropdown Answer Key'!$J$27,S1035="Non Lead")),"Tier 4","Tier 5"))))))))</f>
        <v>BLANK</v>
      </c>
      <c r="U1035" s="101" t="str">
        <f t="shared" si="65"/>
        <v>NO</v>
      </c>
      <c r="V1035" s="75" t="str">
        <f t="shared" si="66"/>
        <v>NO</v>
      </c>
      <c r="W1035" s="75" t="str">
        <f t="shared" si="67"/>
        <v>NO</v>
      </c>
      <c r="X1035" s="107"/>
      <c r="Y1035" s="76"/>
      <c r="Z1035" s="77"/>
    </row>
    <row r="1036" spans="1:26" x14ac:dyDescent="0.3">
      <c r="A1036" s="47">
        <v>16500</v>
      </c>
      <c r="B1036" s="73" t="s">
        <v>76</v>
      </c>
      <c r="C1036" t="s">
        <v>1294</v>
      </c>
      <c r="D1036" s="73" t="s">
        <v>73</v>
      </c>
      <c r="E1036" s="73" t="s">
        <v>81</v>
      </c>
      <c r="F1036" s="73" t="s">
        <v>81</v>
      </c>
      <c r="G1036" s="89" t="s">
        <v>986</v>
      </c>
      <c r="H1036" s="94" t="s">
        <v>73</v>
      </c>
      <c r="I1036" s="82" t="s">
        <v>72</v>
      </c>
      <c r="J1036" s="74" t="s">
        <v>989</v>
      </c>
      <c r="K1036" s="74" t="s">
        <v>989</v>
      </c>
      <c r="L1036" s="94" t="str">
        <f t="shared" si="64"/>
        <v>Non Lead</v>
      </c>
      <c r="M1036" s="110"/>
      <c r="N1036" s="82"/>
      <c r="O1036" s="82"/>
      <c r="P1036" s="82"/>
      <c r="Q1036" s="81"/>
      <c r="R1036" s="82"/>
      <c r="S1036" s="113" t="str">
        <f>IF(OR(B1036="",$C$3="",$G$3=""),"ERROR",IF(AND(B1036='Dropdown Answer Key'!$B$12,OR(E1036="Lead",E1036="U, May have L",E1036="COM",E1036="")),"Lead",IF(AND(B1036='Dropdown Answer Key'!$B$12,OR(AND(E1036="GALV",H1036="Y"),AND(E1036="GALV",H1036="UN"),AND(E1036="GALV",H1036=""))),"GRR",IF(AND(B1036='Dropdown Answer Key'!$B$12,E1036="Unknown"),"Unknown SL",IF(AND(B1036='Dropdown Answer Key'!$B$13,OR(F1036="Lead",F1036="U, May have L",F1036="COM",F1036="")),"Lead",IF(AND(B1036='Dropdown Answer Key'!$B$13,OR(AND(F1036="GALV",H1036="Y"),AND(F1036="GALV",H1036="UN"),AND(F1036="GALV",H1036=""))),"GRR",IF(AND(B1036='Dropdown Answer Key'!$B$13,F1036="Unknown"),"Unknown SL",IF(AND(B1036='Dropdown Answer Key'!$B$14,OR(E1036="Lead",E1036="U, May have L",E1036="COM",E1036="")),"Lead",IF(AND(B1036='Dropdown Answer Key'!$B$14,OR(F1036="Lead",F1036="U, May have L",F1036="COM",F1036="")),"Lead",IF(AND(B1036='Dropdown Answer Key'!$B$14,OR(AND(E1036="GALV",H1036="Y"),AND(E1036="GALV",H1036="UN"),AND(E1036="GALV",H1036=""),AND(F1036="GALV",H1036="Y"),AND(F1036="GALV",H1036="UN"),AND(F1036="GALV",H1036=""),AND(F1036="GALV",I1036="Y"),AND(F1036="GALV",I1036="UN"),AND(F1036="GALV",I1036=""))),"GRR",IF(AND(B1036='Dropdown Answer Key'!$B$14,OR(E1036="Unknown",F1036="Unknown")),"Unknown SL","Non Lead")))))))))))</f>
        <v>Non Lead</v>
      </c>
      <c r="T1036" s="114" t="str">
        <f>IF(OR(M1036="",Q1036="",S1036="ERROR"),"BLANK",IF((AND(M1036='Dropdown Answer Key'!$B$25,OR('Service Line Inventory'!S1036="Lead",S1036="Unknown SL"))),"Tier 1",IF(AND('Service Line Inventory'!M1036='Dropdown Answer Key'!$B$26,OR('Service Line Inventory'!S1036="Lead",S1036="Unknown SL")),"Tier 2",IF(AND('Service Line Inventory'!M1036='Dropdown Answer Key'!$B$27,OR('Service Line Inventory'!S1036="Lead",S1036="Unknown SL")),"Tier 2",IF('Service Line Inventory'!S1036="GRR","Tier 3",IF((AND('Service Line Inventory'!M1036='Dropdown Answer Key'!$B$25,'Service Line Inventory'!Q1036='Dropdown Answer Key'!$M$25,O1036='Dropdown Answer Key'!$G$27,'Service Line Inventory'!P1036='Dropdown Answer Key'!$J$27,S1036="Non Lead")),"Tier 4",IF((AND('Service Line Inventory'!M1036='Dropdown Answer Key'!$B$25,'Service Line Inventory'!Q1036='Dropdown Answer Key'!$M$25,O1036='Dropdown Answer Key'!$G$27,S1036="Non Lead")),"Tier 4",IF((AND('Service Line Inventory'!M1036='Dropdown Answer Key'!$B$25,'Service Line Inventory'!Q1036='Dropdown Answer Key'!$M$25,'Service Line Inventory'!P1036='Dropdown Answer Key'!$J$27,S1036="Non Lead")),"Tier 4","Tier 5"))))))))</f>
        <v>BLANK</v>
      </c>
      <c r="U1036" s="115" t="str">
        <f t="shared" si="65"/>
        <v>NO</v>
      </c>
      <c r="V1036" s="114" t="str">
        <f t="shared" si="66"/>
        <v>NO</v>
      </c>
      <c r="W1036" s="114" t="str">
        <f t="shared" si="67"/>
        <v>NO</v>
      </c>
      <c r="X1036" s="108"/>
      <c r="Y1036" s="97"/>
      <c r="Z1036" s="77"/>
    </row>
    <row r="1037" spans="1:26" x14ac:dyDescent="0.3">
      <c r="A1037" s="47">
        <v>16600</v>
      </c>
      <c r="B1037" s="73" t="s">
        <v>76</v>
      </c>
      <c r="C1037" t="s">
        <v>1295</v>
      </c>
      <c r="D1037" s="73" t="s">
        <v>73</v>
      </c>
      <c r="E1037" s="73" t="s">
        <v>81</v>
      </c>
      <c r="F1037" s="73" t="s">
        <v>81</v>
      </c>
      <c r="G1037" s="89" t="s">
        <v>986</v>
      </c>
      <c r="H1037" s="94" t="s">
        <v>73</v>
      </c>
      <c r="I1037" s="82" t="s">
        <v>72</v>
      </c>
      <c r="J1037" s="74" t="s">
        <v>989</v>
      </c>
      <c r="K1037" s="74" t="s">
        <v>989</v>
      </c>
      <c r="L1037" s="93" t="str">
        <f t="shared" si="64"/>
        <v>Non Lead</v>
      </c>
      <c r="M1037" s="109"/>
      <c r="N1037" s="73"/>
      <c r="O1037" s="73"/>
      <c r="P1037" s="73"/>
      <c r="Q1037" s="72"/>
      <c r="R1037" s="73"/>
      <c r="S1037" s="98" t="str">
        <f>IF(OR(B1037="",$C$3="",$G$3=""),"ERROR",IF(AND(B1037='Dropdown Answer Key'!$B$12,OR(E1037="Lead",E1037="U, May have L",E1037="COM",E1037="")),"Lead",IF(AND(B1037='Dropdown Answer Key'!$B$12,OR(AND(E1037="GALV",H1037="Y"),AND(E1037="GALV",H1037="UN"),AND(E1037="GALV",H1037=""))),"GRR",IF(AND(B1037='Dropdown Answer Key'!$B$12,E1037="Unknown"),"Unknown SL",IF(AND(B1037='Dropdown Answer Key'!$B$13,OR(F1037="Lead",F1037="U, May have L",F1037="COM",F1037="")),"Lead",IF(AND(B1037='Dropdown Answer Key'!$B$13,OR(AND(F1037="GALV",H1037="Y"),AND(F1037="GALV",H1037="UN"),AND(F1037="GALV",H1037=""))),"GRR",IF(AND(B1037='Dropdown Answer Key'!$B$13,F1037="Unknown"),"Unknown SL",IF(AND(B1037='Dropdown Answer Key'!$B$14,OR(E1037="Lead",E1037="U, May have L",E1037="COM",E1037="")),"Lead",IF(AND(B1037='Dropdown Answer Key'!$B$14,OR(F1037="Lead",F1037="U, May have L",F1037="COM",F1037="")),"Lead",IF(AND(B1037='Dropdown Answer Key'!$B$14,OR(AND(E1037="GALV",H1037="Y"),AND(E1037="GALV",H1037="UN"),AND(E1037="GALV",H1037=""),AND(F1037="GALV",H1037="Y"),AND(F1037="GALV",H1037="UN"),AND(F1037="GALV",H1037=""),AND(F1037="GALV",I1037="Y"),AND(F1037="GALV",I1037="UN"),AND(F1037="GALV",I1037=""))),"GRR",IF(AND(B1037='Dropdown Answer Key'!$B$14,OR(E1037="Unknown",F1037="Unknown")),"Unknown SL","Non Lead")))))))))))</f>
        <v>Non Lead</v>
      </c>
      <c r="T1037" s="75" t="str">
        <f>IF(OR(M1037="",Q1037="",S1037="ERROR"),"BLANK",IF((AND(M1037='Dropdown Answer Key'!$B$25,OR('Service Line Inventory'!S1037="Lead",S1037="Unknown SL"))),"Tier 1",IF(AND('Service Line Inventory'!M1037='Dropdown Answer Key'!$B$26,OR('Service Line Inventory'!S1037="Lead",S1037="Unknown SL")),"Tier 2",IF(AND('Service Line Inventory'!M1037='Dropdown Answer Key'!$B$27,OR('Service Line Inventory'!S1037="Lead",S1037="Unknown SL")),"Tier 2",IF('Service Line Inventory'!S1037="GRR","Tier 3",IF((AND('Service Line Inventory'!M1037='Dropdown Answer Key'!$B$25,'Service Line Inventory'!Q1037='Dropdown Answer Key'!$M$25,O1037='Dropdown Answer Key'!$G$27,'Service Line Inventory'!P1037='Dropdown Answer Key'!$J$27,S1037="Non Lead")),"Tier 4",IF((AND('Service Line Inventory'!M1037='Dropdown Answer Key'!$B$25,'Service Line Inventory'!Q1037='Dropdown Answer Key'!$M$25,O1037='Dropdown Answer Key'!$G$27,S1037="Non Lead")),"Tier 4",IF((AND('Service Line Inventory'!M1037='Dropdown Answer Key'!$B$25,'Service Line Inventory'!Q1037='Dropdown Answer Key'!$M$25,'Service Line Inventory'!P1037='Dropdown Answer Key'!$J$27,S1037="Non Lead")),"Tier 4","Tier 5"))))))))</f>
        <v>BLANK</v>
      </c>
      <c r="U1037" s="101" t="str">
        <f t="shared" si="65"/>
        <v>NO</v>
      </c>
      <c r="V1037" s="75" t="str">
        <f t="shared" si="66"/>
        <v>NO</v>
      </c>
      <c r="W1037" s="75" t="str">
        <f t="shared" si="67"/>
        <v>NO</v>
      </c>
      <c r="X1037" s="107"/>
      <c r="Y1037" s="76"/>
      <c r="Z1037" s="77"/>
    </row>
    <row r="1038" spans="1:26" x14ac:dyDescent="0.3">
      <c r="B1038" s="82"/>
      <c r="C1038" s="124"/>
      <c r="D1038" s="82"/>
      <c r="E1038" s="104"/>
      <c r="F1038" s="104"/>
      <c r="G1038" s="89"/>
      <c r="H1038" s="94"/>
      <c r="I1038" s="82"/>
      <c r="J1038" s="83"/>
      <c r="K1038" s="82"/>
      <c r="L1038" s="94" t="str">
        <f t="shared" si="64"/>
        <v>ERROR</v>
      </c>
      <c r="M1038" s="110"/>
      <c r="N1038" s="82"/>
      <c r="O1038" s="82"/>
      <c r="P1038" s="82"/>
      <c r="Q1038" s="81"/>
      <c r="R1038" s="82"/>
      <c r="S1038" s="113" t="str">
        <f>IF(OR(B1038="",$C$3="",$G$3=""),"ERROR",IF(AND(B1038='Dropdown Answer Key'!$B$12,OR(E1038="Lead",E1038="U, May have L",E1038="COM",E1038="")),"Lead",IF(AND(B1038='Dropdown Answer Key'!$B$12,OR(AND(E1038="GALV",H1038="Y"),AND(E1038="GALV",H1038="UN"),AND(E1038="GALV",H1038=""))),"GRR",IF(AND(B1038='Dropdown Answer Key'!$B$12,E1038="Unknown"),"Unknown SL",IF(AND(B1038='Dropdown Answer Key'!$B$13,OR(F1038="Lead",F1038="U, May have L",F1038="COM",F1038="")),"Lead",IF(AND(B1038='Dropdown Answer Key'!$B$13,OR(AND(F1038="GALV",H1038="Y"),AND(F1038="GALV",H1038="UN"),AND(F1038="GALV",H1038=""))),"GRR",IF(AND(B1038='Dropdown Answer Key'!$B$13,F1038="Unknown"),"Unknown SL",IF(AND(B1038='Dropdown Answer Key'!$B$14,OR(E1038="Lead",E1038="U, May have L",E1038="COM",E1038="")),"Lead",IF(AND(B1038='Dropdown Answer Key'!$B$14,OR(F1038="Lead",F1038="U, May have L",F1038="COM",F1038="")),"Lead",IF(AND(B1038='Dropdown Answer Key'!$B$14,OR(AND(E1038="GALV",H1038="Y"),AND(E1038="GALV",H1038="UN"),AND(E1038="GALV",H1038=""),AND(F1038="GALV",H1038="Y"),AND(F1038="GALV",H1038="UN"),AND(F1038="GALV",H1038=""),AND(F1038="GALV",I1038="Y"),AND(F1038="GALV",I1038="UN"),AND(F1038="GALV",I1038=""))),"GRR",IF(AND(B1038='Dropdown Answer Key'!$B$14,OR(E1038="Unknown",F1038="Unknown")),"Unknown SL","Non Lead")))))))))))</f>
        <v>ERROR</v>
      </c>
      <c r="T1038" s="114" t="str">
        <f>IF(OR(M1038="",Q1038="",S1038="ERROR"),"BLANK",IF((AND(M1038='Dropdown Answer Key'!$B$25,OR('Service Line Inventory'!S1038="Lead",S1038="Unknown SL"))),"Tier 1",IF(AND('Service Line Inventory'!M1038='Dropdown Answer Key'!$B$26,OR('Service Line Inventory'!S1038="Lead",S1038="Unknown SL")),"Tier 2",IF(AND('Service Line Inventory'!M1038='Dropdown Answer Key'!$B$27,OR('Service Line Inventory'!S1038="Lead",S1038="Unknown SL")),"Tier 2",IF('Service Line Inventory'!S1038="GRR","Tier 3",IF((AND('Service Line Inventory'!M1038='Dropdown Answer Key'!$B$25,'Service Line Inventory'!Q1038='Dropdown Answer Key'!$M$25,O1038='Dropdown Answer Key'!$G$27,'Service Line Inventory'!P1038='Dropdown Answer Key'!$J$27,S1038="Non Lead")),"Tier 4",IF((AND('Service Line Inventory'!M1038='Dropdown Answer Key'!$B$25,'Service Line Inventory'!Q1038='Dropdown Answer Key'!$M$25,O1038='Dropdown Answer Key'!$G$27,S1038="Non Lead")),"Tier 4",IF((AND('Service Line Inventory'!M1038='Dropdown Answer Key'!$B$25,'Service Line Inventory'!Q1038='Dropdown Answer Key'!$M$25,'Service Line Inventory'!P1038='Dropdown Answer Key'!$J$27,S1038="Non Lead")),"Tier 4","Tier 5"))))))))</f>
        <v>BLANK</v>
      </c>
      <c r="U1038" s="115" t="str">
        <f t="shared" si="65"/>
        <v>ERROR</v>
      </c>
      <c r="V1038" s="114" t="str">
        <f t="shared" si="66"/>
        <v>ERROR</v>
      </c>
      <c r="W1038" s="114" t="str">
        <f t="shared" si="67"/>
        <v>NO</v>
      </c>
      <c r="X1038" s="108"/>
      <c r="Y1038" s="97"/>
      <c r="Z1038" s="77"/>
    </row>
    <row r="1039" spans="1:26" x14ac:dyDescent="0.3">
      <c r="B1039" s="72"/>
      <c r="C1039" s="124"/>
      <c r="D1039" s="73"/>
      <c r="E1039" s="103"/>
      <c r="F1039" s="103"/>
      <c r="G1039" s="89"/>
      <c r="H1039" s="93"/>
      <c r="I1039" s="73"/>
      <c r="J1039" s="74"/>
      <c r="K1039" s="73"/>
      <c r="L1039" s="93" t="str">
        <f t="shared" si="64"/>
        <v>ERROR</v>
      </c>
      <c r="M1039" s="109"/>
      <c r="N1039" s="73"/>
      <c r="O1039" s="73"/>
      <c r="P1039" s="73"/>
      <c r="Q1039" s="72"/>
      <c r="R1039" s="73"/>
      <c r="S1039" s="98" t="str">
        <f>IF(OR(B1039="",$C$3="",$G$3=""),"ERROR",IF(AND(B1039='Dropdown Answer Key'!$B$12,OR(E1039="Lead",E1039="U, May have L",E1039="COM",E1039="")),"Lead",IF(AND(B1039='Dropdown Answer Key'!$B$12,OR(AND(E1039="GALV",H1039="Y"),AND(E1039="GALV",H1039="UN"),AND(E1039="GALV",H1039=""))),"GRR",IF(AND(B1039='Dropdown Answer Key'!$B$12,E1039="Unknown"),"Unknown SL",IF(AND(B1039='Dropdown Answer Key'!$B$13,OR(F1039="Lead",F1039="U, May have L",F1039="COM",F1039="")),"Lead",IF(AND(B1039='Dropdown Answer Key'!$B$13,OR(AND(F1039="GALV",H1039="Y"),AND(F1039="GALV",H1039="UN"),AND(F1039="GALV",H1039=""))),"GRR",IF(AND(B1039='Dropdown Answer Key'!$B$13,F1039="Unknown"),"Unknown SL",IF(AND(B1039='Dropdown Answer Key'!$B$14,OR(E1039="Lead",E1039="U, May have L",E1039="COM",E1039="")),"Lead",IF(AND(B1039='Dropdown Answer Key'!$B$14,OR(F1039="Lead",F1039="U, May have L",F1039="COM",F1039="")),"Lead",IF(AND(B1039='Dropdown Answer Key'!$B$14,OR(AND(E1039="GALV",H1039="Y"),AND(E1039="GALV",H1039="UN"),AND(E1039="GALV",H1039=""),AND(F1039="GALV",H1039="Y"),AND(F1039="GALV",H1039="UN"),AND(F1039="GALV",H1039=""),AND(F1039="GALV",I1039="Y"),AND(F1039="GALV",I1039="UN"),AND(F1039="GALV",I1039=""))),"GRR",IF(AND(B1039='Dropdown Answer Key'!$B$14,OR(E1039="Unknown",F1039="Unknown")),"Unknown SL","Non Lead")))))))))))</f>
        <v>ERROR</v>
      </c>
      <c r="T1039" s="75" t="str">
        <f>IF(OR(M1039="",Q1039="",S1039="ERROR"),"BLANK",IF((AND(M1039='Dropdown Answer Key'!$B$25,OR('Service Line Inventory'!S1039="Lead",S1039="Unknown SL"))),"Tier 1",IF(AND('Service Line Inventory'!M1039='Dropdown Answer Key'!$B$26,OR('Service Line Inventory'!S1039="Lead",S1039="Unknown SL")),"Tier 2",IF(AND('Service Line Inventory'!M1039='Dropdown Answer Key'!$B$27,OR('Service Line Inventory'!S1039="Lead",S1039="Unknown SL")),"Tier 2",IF('Service Line Inventory'!S1039="GRR","Tier 3",IF((AND('Service Line Inventory'!M1039='Dropdown Answer Key'!$B$25,'Service Line Inventory'!Q1039='Dropdown Answer Key'!$M$25,O1039='Dropdown Answer Key'!$G$27,'Service Line Inventory'!P1039='Dropdown Answer Key'!$J$27,S1039="Non Lead")),"Tier 4",IF((AND('Service Line Inventory'!M1039='Dropdown Answer Key'!$B$25,'Service Line Inventory'!Q1039='Dropdown Answer Key'!$M$25,O1039='Dropdown Answer Key'!$G$27,S1039="Non Lead")),"Tier 4",IF((AND('Service Line Inventory'!M1039='Dropdown Answer Key'!$B$25,'Service Line Inventory'!Q1039='Dropdown Answer Key'!$M$25,'Service Line Inventory'!P1039='Dropdown Answer Key'!$J$27,S1039="Non Lead")),"Tier 4","Tier 5"))))))))</f>
        <v>BLANK</v>
      </c>
      <c r="U1039" s="101" t="str">
        <f t="shared" si="65"/>
        <v>ERROR</v>
      </c>
      <c r="V1039" s="75" t="str">
        <f t="shared" si="66"/>
        <v>ERROR</v>
      </c>
      <c r="W1039" s="75" t="str">
        <f t="shared" si="67"/>
        <v>NO</v>
      </c>
      <c r="X1039" s="107"/>
      <c r="Y1039" s="76"/>
      <c r="Z1039" s="77"/>
    </row>
    <row r="1040" spans="1:26" x14ac:dyDescent="0.3">
      <c r="B1040" s="82"/>
      <c r="C1040" s="124"/>
      <c r="D1040" s="82"/>
      <c r="E1040" s="104"/>
      <c r="F1040" s="104"/>
      <c r="G1040" s="89"/>
      <c r="H1040" s="94"/>
      <c r="I1040" s="82"/>
      <c r="J1040" s="83"/>
      <c r="K1040" s="82"/>
      <c r="L1040" s="94" t="str">
        <f t="shared" si="64"/>
        <v>ERROR</v>
      </c>
      <c r="M1040" s="110"/>
      <c r="N1040" s="82"/>
      <c r="O1040" s="82"/>
      <c r="P1040" s="82"/>
      <c r="Q1040" s="81"/>
      <c r="R1040" s="82"/>
      <c r="S1040" s="113" t="str">
        <f>IF(OR(B1040="",$C$3="",$G$3=""),"ERROR",IF(AND(B1040='Dropdown Answer Key'!$B$12,OR(E1040="Lead",E1040="U, May have L",E1040="COM",E1040="")),"Lead",IF(AND(B1040='Dropdown Answer Key'!$B$12,OR(AND(E1040="GALV",H1040="Y"),AND(E1040="GALV",H1040="UN"),AND(E1040="GALV",H1040=""))),"GRR",IF(AND(B1040='Dropdown Answer Key'!$B$12,E1040="Unknown"),"Unknown SL",IF(AND(B1040='Dropdown Answer Key'!$B$13,OR(F1040="Lead",F1040="U, May have L",F1040="COM",F1040="")),"Lead",IF(AND(B1040='Dropdown Answer Key'!$B$13,OR(AND(F1040="GALV",H1040="Y"),AND(F1040="GALV",H1040="UN"),AND(F1040="GALV",H1040=""))),"GRR",IF(AND(B1040='Dropdown Answer Key'!$B$13,F1040="Unknown"),"Unknown SL",IF(AND(B1040='Dropdown Answer Key'!$B$14,OR(E1040="Lead",E1040="U, May have L",E1040="COM",E1040="")),"Lead",IF(AND(B1040='Dropdown Answer Key'!$B$14,OR(F1040="Lead",F1040="U, May have L",F1040="COM",F1040="")),"Lead",IF(AND(B1040='Dropdown Answer Key'!$B$14,OR(AND(E1040="GALV",H1040="Y"),AND(E1040="GALV",H1040="UN"),AND(E1040="GALV",H1040=""),AND(F1040="GALV",H1040="Y"),AND(F1040="GALV",H1040="UN"),AND(F1040="GALV",H1040=""),AND(F1040="GALV",I1040="Y"),AND(F1040="GALV",I1040="UN"),AND(F1040="GALV",I1040=""))),"GRR",IF(AND(B1040='Dropdown Answer Key'!$B$14,OR(E1040="Unknown",F1040="Unknown")),"Unknown SL","Non Lead")))))))))))</f>
        <v>ERROR</v>
      </c>
      <c r="T1040" s="114" t="str">
        <f>IF(OR(M1040="",Q1040="",S1040="ERROR"),"BLANK",IF((AND(M1040='Dropdown Answer Key'!$B$25,OR('Service Line Inventory'!S1040="Lead",S1040="Unknown SL"))),"Tier 1",IF(AND('Service Line Inventory'!M1040='Dropdown Answer Key'!$B$26,OR('Service Line Inventory'!S1040="Lead",S1040="Unknown SL")),"Tier 2",IF(AND('Service Line Inventory'!M1040='Dropdown Answer Key'!$B$27,OR('Service Line Inventory'!S1040="Lead",S1040="Unknown SL")),"Tier 2",IF('Service Line Inventory'!S1040="GRR","Tier 3",IF((AND('Service Line Inventory'!M1040='Dropdown Answer Key'!$B$25,'Service Line Inventory'!Q1040='Dropdown Answer Key'!$M$25,O1040='Dropdown Answer Key'!$G$27,'Service Line Inventory'!P1040='Dropdown Answer Key'!$J$27,S1040="Non Lead")),"Tier 4",IF((AND('Service Line Inventory'!M1040='Dropdown Answer Key'!$B$25,'Service Line Inventory'!Q1040='Dropdown Answer Key'!$M$25,O1040='Dropdown Answer Key'!$G$27,S1040="Non Lead")),"Tier 4",IF((AND('Service Line Inventory'!M1040='Dropdown Answer Key'!$B$25,'Service Line Inventory'!Q1040='Dropdown Answer Key'!$M$25,'Service Line Inventory'!P1040='Dropdown Answer Key'!$J$27,S1040="Non Lead")),"Tier 4","Tier 5"))))))))</f>
        <v>BLANK</v>
      </c>
      <c r="U1040" s="115" t="str">
        <f t="shared" si="65"/>
        <v>ERROR</v>
      </c>
      <c r="V1040" s="114" t="str">
        <f t="shared" si="66"/>
        <v>ERROR</v>
      </c>
      <c r="W1040" s="114" t="str">
        <f t="shared" si="67"/>
        <v>NO</v>
      </c>
      <c r="X1040" s="108"/>
      <c r="Y1040" s="97"/>
      <c r="Z1040" s="77"/>
    </row>
    <row r="1041" spans="2:26" x14ac:dyDescent="0.3">
      <c r="B1041" s="72"/>
      <c r="C1041" s="124"/>
      <c r="D1041" s="73"/>
      <c r="E1041" s="103"/>
      <c r="F1041" s="103"/>
      <c r="G1041" s="89"/>
      <c r="H1041" s="93"/>
      <c r="I1041" s="73"/>
      <c r="J1041" s="74"/>
      <c r="K1041" s="73"/>
      <c r="L1041" s="93" t="str">
        <f t="shared" si="64"/>
        <v>ERROR</v>
      </c>
      <c r="M1041" s="109"/>
      <c r="N1041" s="73"/>
      <c r="O1041" s="73"/>
      <c r="P1041" s="73"/>
      <c r="Q1041" s="72"/>
      <c r="R1041" s="73"/>
      <c r="S1041" s="98" t="str">
        <f>IF(OR(B1041="",$C$3="",$G$3=""),"ERROR",IF(AND(B1041='Dropdown Answer Key'!$B$12,OR(E1041="Lead",E1041="U, May have L",E1041="COM",E1041="")),"Lead",IF(AND(B1041='Dropdown Answer Key'!$B$12,OR(AND(E1041="GALV",H1041="Y"),AND(E1041="GALV",H1041="UN"),AND(E1041="GALV",H1041=""))),"GRR",IF(AND(B1041='Dropdown Answer Key'!$B$12,E1041="Unknown"),"Unknown SL",IF(AND(B1041='Dropdown Answer Key'!$B$13,OR(F1041="Lead",F1041="U, May have L",F1041="COM",F1041="")),"Lead",IF(AND(B1041='Dropdown Answer Key'!$B$13,OR(AND(F1041="GALV",H1041="Y"),AND(F1041="GALV",H1041="UN"),AND(F1041="GALV",H1041=""))),"GRR",IF(AND(B1041='Dropdown Answer Key'!$B$13,F1041="Unknown"),"Unknown SL",IF(AND(B1041='Dropdown Answer Key'!$B$14,OR(E1041="Lead",E1041="U, May have L",E1041="COM",E1041="")),"Lead",IF(AND(B1041='Dropdown Answer Key'!$B$14,OR(F1041="Lead",F1041="U, May have L",F1041="COM",F1041="")),"Lead",IF(AND(B1041='Dropdown Answer Key'!$B$14,OR(AND(E1041="GALV",H1041="Y"),AND(E1041="GALV",H1041="UN"),AND(E1041="GALV",H1041=""),AND(F1041="GALV",H1041="Y"),AND(F1041="GALV",H1041="UN"),AND(F1041="GALV",H1041=""),AND(F1041="GALV",I1041="Y"),AND(F1041="GALV",I1041="UN"),AND(F1041="GALV",I1041=""))),"GRR",IF(AND(B1041='Dropdown Answer Key'!$B$14,OR(E1041="Unknown",F1041="Unknown")),"Unknown SL","Non Lead")))))))))))</f>
        <v>ERROR</v>
      </c>
      <c r="T1041" s="75" t="str">
        <f>IF(OR(M1041="",Q1041="",S1041="ERROR"),"BLANK",IF((AND(M1041='Dropdown Answer Key'!$B$25,OR('Service Line Inventory'!S1041="Lead",S1041="Unknown SL"))),"Tier 1",IF(AND('Service Line Inventory'!M1041='Dropdown Answer Key'!$B$26,OR('Service Line Inventory'!S1041="Lead",S1041="Unknown SL")),"Tier 2",IF(AND('Service Line Inventory'!M1041='Dropdown Answer Key'!$B$27,OR('Service Line Inventory'!S1041="Lead",S1041="Unknown SL")),"Tier 2",IF('Service Line Inventory'!S1041="GRR","Tier 3",IF((AND('Service Line Inventory'!M1041='Dropdown Answer Key'!$B$25,'Service Line Inventory'!Q1041='Dropdown Answer Key'!$M$25,O1041='Dropdown Answer Key'!$G$27,'Service Line Inventory'!P1041='Dropdown Answer Key'!$J$27,S1041="Non Lead")),"Tier 4",IF((AND('Service Line Inventory'!M1041='Dropdown Answer Key'!$B$25,'Service Line Inventory'!Q1041='Dropdown Answer Key'!$M$25,O1041='Dropdown Answer Key'!$G$27,S1041="Non Lead")),"Tier 4",IF((AND('Service Line Inventory'!M1041='Dropdown Answer Key'!$B$25,'Service Line Inventory'!Q1041='Dropdown Answer Key'!$M$25,'Service Line Inventory'!P1041='Dropdown Answer Key'!$J$27,S1041="Non Lead")),"Tier 4","Tier 5"))))))))</f>
        <v>BLANK</v>
      </c>
      <c r="U1041" s="101" t="str">
        <f t="shared" si="65"/>
        <v>ERROR</v>
      </c>
      <c r="V1041" s="75" t="str">
        <f t="shared" si="66"/>
        <v>ERROR</v>
      </c>
      <c r="W1041" s="75" t="str">
        <f t="shared" si="67"/>
        <v>NO</v>
      </c>
      <c r="X1041" s="107"/>
      <c r="Y1041" s="76"/>
      <c r="Z1041" s="77"/>
    </row>
    <row r="1042" spans="2:26" x14ac:dyDescent="0.3">
      <c r="B1042" s="82"/>
      <c r="C1042" s="124"/>
      <c r="D1042" s="82"/>
      <c r="E1042" s="104"/>
      <c r="F1042" s="104"/>
      <c r="G1042" s="89"/>
      <c r="H1042" s="94"/>
      <c r="I1042" s="82"/>
      <c r="J1042" s="83"/>
      <c r="K1042" s="82"/>
      <c r="L1042" s="94" t="str">
        <f t="shared" si="64"/>
        <v>ERROR</v>
      </c>
      <c r="M1042" s="110"/>
      <c r="N1042" s="82"/>
      <c r="O1042" s="82"/>
      <c r="P1042" s="82"/>
      <c r="Q1042" s="81"/>
      <c r="R1042" s="82"/>
      <c r="S1042" s="113" t="str">
        <f>IF(OR(B1042="",$C$3="",$G$3=""),"ERROR",IF(AND(B1042='Dropdown Answer Key'!$B$12,OR(E1042="Lead",E1042="U, May have L",E1042="COM",E1042="")),"Lead",IF(AND(B1042='Dropdown Answer Key'!$B$12,OR(AND(E1042="GALV",H1042="Y"),AND(E1042="GALV",H1042="UN"),AND(E1042="GALV",H1042=""))),"GRR",IF(AND(B1042='Dropdown Answer Key'!$B$12,E1042="Unknown"),"Unknown SL",IF(AND(B1042='Dropdown Answer Key'!$B$13,OR(F1042="Lead",F1042="U, May have L",F1042="COM",F1042="")),"Lead",IF(AND(B1042='Dropdown Answer Key'!$B$13,OR(AND(F1042="GALV",H1042="Y"),AND(F1042="GALV",H1042="UN"),AND(F1042="GALV",H1042=""))),"GRR",IF(AND(B1042='Dropdown Answer Key'!$B$13,F1042="Unknown"),"Unknown SL",IF(AND(B1042='Dropdown Answer Key'!$B$14,OR(E1042="Lead",E1042="U, May have L",E1042="COM",E1042="")),"Lead",IF(AND(B1042='Dropdown Answer Key'!$B$14,OR(F1042="Lead",F1042="U, May have L",F1042="COM",F1042="")),"Lead",IF(AND(B1042='Dropdown Answer Key'!$B$14,OR(AND(E1042="GALV",H1042="Y"),AND(E1042="GALV",H1042="UN"),AND(E1042="GALV",H1042=""),AND(F1042="GALV",H1042="Y"),AND(F1042="GALV",H1042="UN"),AND(F1042="GALV",H1042=""),AND(F1042="GALV",I1042="Y"),AND(F1042="GALV",I1042="UN"),AND(F1042="GALV",I1042=""))),"GRR",IF(AND(B1042='Dropdown Answer Key'!$B$14,OR(E1042="Unknown",F1042="Unknown")),"Unknown SL","Non Lead")))))))))))</f>
        <v>ERROR</v>
      </c>
      <c r="T1042" s="114" t="str">
        <f>IF(OR(M1042="",Q1042="",S1042="ERROR"),"BLANK",IF((AND(M1042='Dropdown Answer Key'!$B$25,OR('Service Line Inventory'!S1042="Lead",S1042="Unknown SL"))),"Tier 1",IF(AND('Service Line Inventory'!M1042='Dropdown Answer Key'!$B$26,OR('Service Line Inventory'!S1042="Lead",S1042="Unknown SL")),"Tier 2",IF(AND('Service Line Inventory'!M1042='Dropdown Answer Key'!$B$27,OR('Service Line Inventory'!S1042="Lead",S1042="Unknown SL")),"Tier 2",IF('Service Line Inventory'!S1042="GRR","Tier 3",IF((AND('Service Line Inventory'!M1042='Dropdown Answer Key'!$B$25,'Service Line Inventory'!Q1042='Dropdown Answer Key'!$M$25,O1042='Dropdown Answer Key'!$G$27,'Service Line Inventory'!P1042='Dropdown Answer Key'!$J$27,S1042="Non Lead")),"Tier 4",IF((AND('Service Line Inventory'!M1042='Dropdown Answer Key'!$B$25,'Service Line Inventory'!Q1042='Dropdown Answer Key'!$M$25,O1042='Dropdown Answer Key'!$G$27,S1042="Non Lead")),"Tier 4",IF((AND('Service Line Inventory'!M1042='Dropdown Answer Key'!$B$25,'Service Line Inventory'!Q1042='Dropdown Answer Key'!$M$25,'Service Line Inventory'!P1042='Dropdown Answer Key'!$J$27,S1042="Non Lead")),"Tier 4","Tier 5"))))))))</f>
        <v>BLANK</v>
      </c>
      <c r="U1042" s="115" t="str">
        <f t="shared" si="65"/>
        <v>ERROR</v>
      </c>
      <c r="V1042" s="114" t="str">
        <f t="shared" si="66"/>
        <v>ERROR</v>
      </c>
      <c r="W1042" s="114" t="str">
        <f t="shared" si="67"/>
        <v>NO</v>
      </c>
      <c r="X1042" s="108"/>
      <c r="Y1042" s="97"/>
      <c r="Z1042" s="77"/>
    </row>
    <row r="1043" spans="2:26" x14ac:dyDescent="0.3">
      <c r="B1043" s="72"/>
      <c r="C1043" s="124"/>
      <c r="D1043" s="73"/>
      <c r="E1043" s="103"/>
      <c r="F1043" s="103"/>
      <c r="G1043" s="105"/>
      <c r="H1043" s="93"/>
      <c r="I1043" s="73"/>
      <c r="J1043" s="74"/>
      <c r="K1043" s="73"/>
      <c r="L1043" s="93" t="str">
        <f t="shared" si="64"/>
        <v>ERROR</v>
      </c>
      <c r="M1043" s="109"/>
      <c r="N1043" s="73"/>
      <c r="O1043" s="73"/>
      <c r="P1043" s="73"/>
      <c r="Q1043" s="72"/>
      <c r="R1043" s="73"/>
      <c r="S1043" s="98" t="str">
        <f>IF(OR(B1043="",$C$3="",$G$3=""),"ERROR",IF(AND(B1043='Dropdown Answer Key'!$B$12,OR(E1043="Lead",E1043="U, May have L",E1043="COM",E1043="")),"Lead",IF(AND(B1043='Dropdown Answer Key'!$B$12,OR(AND(E1043="GALV",H1043="Y"),AND(E1043="GALV",H1043="UN"),AND(E1043="GALV",H1043=""))),"GRR",IF(AND(B1043='Dropdown Answer Key'!$B$12,E1043="Unknown"),"Unknown SL",IF(AND(B1043='Dropdown Answer Key'!$B$13,OR(F1043="Lead",F1043="U, May have L",F1043="COM",F1043="")),"Lead",IF(AND(B1043='Dropdown Answer Key'!$B$13,OR(AND(F1043="GALV",H1043="Y"),AND(F1043="GALV",H1043="UN"),AND(F1043="GALV",H1043=""))),"GRR",IF(AND(B1043='Dropdown Answer Key'!$B$13,F1043="Unknown"),"Unknown SL",IF(AND(B1043='Dropdown Answer Key'!$B$14,OR(E1043="Lead",E1043="U, May have L",E1043="COM",E1043="")),"Lead",IF(AND(B1043='Dropdown Answer Key'!$B$14,OR(F1043="Lead",F1043="U, May have L",F1043="COM",F1043="")),"Lead",IF(AND(B1043='Dropdown Answer Key'!$B$14,OR(AND(E1043="GALV",H1043="Y"),AND(E1043="GALV",H1043="UN"),AND(E1043="GALV",H1043=""),AND(F1043="GALV",H1043="Y"),AND(F1043="GALV",H1043="UN"),AND(F1043="GALV",H1043=""),AND(F1043="GALV",I1043="Y"),AND(F1043="GALV",I1043="UN"),AND(F1043="GALV",I1043=""))),"GRR",IF(AND(B1043='Dropdown Answer Key'!$B$14,OR(E1043="Unknown",F1043="Unknown")),"Unknown SL","Non Lead")))))))))))</f>
        <v>ERROR</v>
      </c>
      <c r="T1043" s="75" t="str">
        <f>IF(OR(M1043="",Q1043="",S1043="ERROR"),"BLANK",IF((AND(M1043='Dropdown Answer Key'!$B$25,OR('Service Line Inventory'!S1043="Lead",S1043="Unknown SL"))),"Tier 1",IF(AND('Service Line Inventory'!M1043='Dropdown Answer Key'!$B$26,OR('Service Line Inventory'!S1043="Lead",S1043="Unknown SL")),"Tier 2",IF(AND('Service Line Inventory'!M1043='Dropdown Answer Key'!$B$27,OR('Service Line Inventory'!S1043="Lead",S1043="Unknown SL")),"Tier 2",IF('Service Line Inventory'!S1043="GRR","Tier 3",IF((AND('Service Line Inventory'!M1043='Dropdown Answer Key'!$B$25,'Service Line Inventory'!Q1043='Dropdown Answer Key'!$M$25,O1043='Dropdown Answer Key'!$G$27,'Service Line Inventory'!P1043='Dropdown Answer Key'!$J$27,S1043="Non Lead")),"Tier 4",IF((AND('Service Line Inventory'!M1043='Dropdown Answer Key'!$B$25,'Service Line Inventory'!Q1043='Dropdown Answer Key'!$M$25,O1043='Dropdown Answer Key'!$G$27,S1043="Non Lead")),"Tier 4",IF((AND('Service Line Inventory'!M1043='Dropdown Answer Key'!$B$25,'Service Line Inventory'!Q1043='Dropdown Answer Key'!$M$25,'Service Line Inventory'!P1043='Dropdown Answer Key'!$J$27,S1043="Non Lead")),"Tier 4","Tier 5"))))))))</f>
        <v>BLANK</v>
      </c>
      <c r="U1043" s="101" t="str">
        <f t="shared" si="65"/>
        <v>ERROR</v>
      </c>
      <c r="V1043" s="75" t="str">
        <f t="shared" si="66"/>
        <v>ERROR</v>
      </c>
      <c r="W1043" s="75" t="str">
        <f t="shared" si="67"/>
        <v>NO</v>
      </c>
      <c r="X1043" s="107"/>
      <c r="Y1043" s="76"/>
      <c r="Z1043" s="77"/>
    </row>
    <row r="1044" spans="2:26" x14ac:dyDescent="0.3">
      <c r="B1044" s="82"/>
      <c r="C1044" s="124"/>
      <c r="D1044" s="82"/>
      <c r="E1044" s="104"/>
      <c r="F1044" s="104"/>
      <c r="G1044" s="106"/>
      <c r="H1044" s="94"/>
      <c r="I1044" s="82"/>
      <c r="J1044" s="83"/>
      <c r="K1044" s="82"/>
      <c r="L1044" s="94" t="str">
        <f t="shared" si="64"/>
        <v>ERROR</v>
      </c>
      <c r="M1044" s="110"/>
      <c r="N1044" s="82"/>
      <c r="O1044" s="82"/>
      <c r="P1044" s="82"/>
      <c r="Q1044" s="81"/>
      <c r="R1044" s="82"/>
      <c r="S1044" s="113" t="str">
        <f>IF(OR(B1044="",$C$3="",$G$3=""),"ERROR",IF(AND(B1044='Dropdown Answer Key'!$B$12,OR(E1044="Lead",E1044="U, May have L",E1044="COM",E1044="")),"Lead",IF(AND(B1044='Dropdown Answer Key'!$B$12,OR(AND(E1044="GALV",H1044="Y"),AND(E1044="GALV",H1044="UN"),AND(E1044="GALV",H1044=""))),"GRR",IF(AND(B1044='Dropdown Answer Key'!$B$12,E1044="Unknown"),"Unknown SL",IF(AND(B1044='Dropdown Answer Key'!$B$13,OR(F1044="Lead",F1044="U, May have L",F1044="COM",F1044="")),"Lead",IF(AND(B1044='Dropdown Answer Key'!$B$13,OR(AND(F1044="GALV",H1044="Y"),AND(F1044="GALV",H1044="UN"),AND(F1044="GALV",H1044=""))),"GRR",IF(AND(B1044='Dropdown Answer Key'!$B$13,F1044="Unknown"),"Unknown SL",IF(AND(B1044='Dropdown Answer Key'!$B$14,OR(E1044="Lead",E1044="U, May have L",E1044="COM",E1044="")),"Lead",IF(AND(B1044='Dropdown Answer Key'!$B$14,OR(F1044="Lead",F1044="U, May have L",F1044="COM",F1044="")),"Lead",IF(AND(B1044='Dropdown Answer Key'!$B$14,OR(AND(E1044="GALV",H1044="Y"),AND(E1044="GALV",H1044="UN"),AND(E1044="GALV",H1044=""),AND(F1044="GALV",H1044="Y"),AND(F1044="GALV",H1044="UN"),AND(F1044="GALV",H1044=""),AND(F1044="GALV",I1044="Y"),AND(F1044="GALV",I1044="UN"),AND(F1044="GALV",I1044=""))),"GRR",IF(AND(B1044='Dropdown Answer Key'!$B$14,OR(E1044="Unknown",F1044="Unknown")),"Unknown SL","Non Lead")))))))))))</f>
        <v>ERROR</v>
      </c>
      <c r="T1044" s="114" t="str">
        <f>IF(OR(M1044="",Q1044="",S1044="ERROR"),"BLANK",IF((AND(M1044='Dropdown Answer Key'!$B$25,OR('Service Line Inventory'!S1044="Lead",S1044="Unknown SL"))),"Tier 1",IF(AND('Service Line Inventory'!M1044='Dropdown Answer Key'!$B$26,OR('Service Line Inventory'!S1044="Lead",S1044="Unknown SL")),"Tier 2",IF(AND('Service Line Inventory'!M1044='Dropdown Answer Key'!$B$27,OR('Service Line Inventory'!S1044="Lead",S1044="Unknown SL")),"Tier 2",IF('Service Line Inventory'!S1044="GRR","Tier 3",IF((AND('Service Line Inventory'!M1044='Dropdown Answer Key'!$B$25,'Service Line Inventory'!Q1044='Dropdown Answer Key'!$M$25,O1044='Dropdown Answer Key'!$G$27,'Service Line Inventory'!P1044='Dropdown Answer Key'!$J$27,S1044="Non Lead")),"Tier 4",IF((AND('Service Line Inventory'!M1044='Dropdown Answer Key'!$B$25,'Service Line Inventory'!Q1044='Dropdown Answer Key'!$M$25,O1044='Dropdown Answer Key'!$G$27,S1044="Non Lead")),"Tier 4",IF((AND('Service Line Inventory'!M1044='Dropdown Answer Key'!$B$25,'Service Line Inventory'!Q1044='Dropdown Answer Key'!$M$25,'Service Line Inventory'!P1044='Dropdown Answer Key'!$J$27,S1044="Non Lead")),"Tier 4","Tier 5"))))))))</f>
        <v>BLANK</v>
      </c>
      <c r="U1044" s="115" t="str">
        <f t="shared" si="65"/>
        <v>ERROR</v>
      </c>
      <c r="V1044" s="114" t="str">
        <f t="shared" si="66"/>
        <v>ERROR</v>
      </c>
      <c r="W1044" s="114" t="str">
        <f t="shared" si="67"/>
        <v>NO</v>
      </c>
      <c r="X1044" s="108"/>
      <c r="Y1044" s="97"/>
      <c r="Z1044" s="77"/>
    </row>
    <row r="1045" spans="2:26" x14ac:dyDescent="0.3">
      <c r="B1045" s="72"/>
      <c r="C1045" s="124"/>
      <c r="D1045" s="73"/>
      <c r="E1045" s="103"/>
      <c r="F1045" s="103"/>
      <c r="G1045" s="105"/>
      <c r="H1045" s="93"/>
      <c r="I1045" s="73"/>
      <c r="J1045" s="74"/>
      <c r="K1045" s="73"/>
      <c r="L1045" s="93" t="str">
        <f t="shared" si="64"/>
        <v>ERROR</v>
      </c>
      <c r="M1045" s="109"/>
      <c r="N1045" s="73"/>
      <c r="O1045" s="73"/>
      <c r="P1045" s="73"/>
      <c r="Q1045" s="72"/>
      <c r="R1045" s="73"/>
      <c r="S1045" s="98" t="str">
        <f>IF(OR(B1045="",$C$3="",$G$3=""),"ERROR",IF(AND(B1045='Dropdown Answer Key'!$B$12,OR(E1045="Lead",E1045="U, May have L",E1045="COM",E1045="")),"Lead",IF(AND(B1045='Dropdown Answer Key'!$B$12,OR(AND(E1045="GALV",H1045="Y"),AND(E1045="GALV",H1045="UN"),AND(E1045="GALV",H1045=""))),"GRR",IF(AND(B1045='Dropdown Answer Key'!$B$12,E1045="Unknown"),"Unknown SL",IF(AND(B1045='Dropdown Answer Key'!$B$13,OR(F1045="Lead",F1045="U, May have L",F1045="COM",F1045="")),"Lead",IF(AND(B1045='Dropdown Answer Key'!$B$13,OR(AND(F1045="GALV",H1045="Y"),AND(F1045="GALV",H1045="UN"),AND(F1045="GALV",H1045=""))),"GRR",IF(AND(B1045='Dropdown Answer Key'!$B$13,F1045="Unknown"),"Unknown SL",IF(AND(B1045='Dropdown Answer Key'!$B$14,OR(E1045="Lead",E1045="U, May have L",E1045="COM",E1045="")),"Lead",IF(AND(B1045='Dropdown Answer Key'!$B$14,OR(F1045="Lead",F1045="U, May have L",F1045="COM",F1045="")),"Lead",IF(AND(B1045='Dropdown Answer Key'!$B$14,OR(AND(E1045="GALV",H1045="Y"),AND(E1045="GALV",H1045="UN"),AND(E1045="GALV",H1045=""),AND(F1045="GALV",H1045="Y"),AND(F1045="GALV",H1045="UN"),AND(F1045="GALV",H1045=""),AND(F1045="GALV",I1045="Y"),AND(F1045="GALV",I1045="UN"),AND(F1045="GALV",I1045=""))),"GRR",IF(AND(B1045='Dropdown Answer Key'!$B$14,OR(E1045="Unknown",F1045="Unknown")),"Unknown SL","Non Lead")))))))))))</f>
        <v>ERROR</v>
      </c>
      <c r="T1045" s="75" t="str">
        <f>IF(OR(M1045="",Q1045="",S1045="ERROR"),"BLANK",IF((AND(M1045='Dropdown Answer Key'!$B$25,OR('Service Line Inventory'!S1045="Lead",S1045="Unknown SL"))),"Tier 1",IF(AND('Service Line Inventory'!M1045='Dropdown Answer Key'!$B$26,OR('Service Line Inventory'!S1045="Lead",S1045="Unknown SL")),"Tier 2",IF(AND('Service Line Inventory'!M1045='Dropdown Answer Key'!$B$27,OR('Service Line Inventory'!S1045="Lead",S1045="Unknown SL")),"Tier 2",IF('Service Line Inventory'!S1045="GRR","Tier 3",IF((AND('Service Line Inventory'!M1045='Dropdown Answer Key'!$B$25,'Service Line Inventory'!Q1045='Dropdown Answer Key'!$M$25,O1045='Dropdown Answer Key'!$G$27,'Service Line Inventory'!P1045='Dropdown Answer Key'!$J$27,S1045="Non Lead")),"Tier 4",IF((AND('Service Line Inventory'!M1045='Dropdown Answer Key'!$B$25,'Service Line Inventory'!Q1045='Dropdown Answer Key'!$M$25,O1045='Dropdown Answer Key'!$G$27,S1045="Non Lead")),"Tier 4",IF((AND('Service Line Inventory'!M1045='Dropdown Answer Key'!$B$25,'Service Line Inventory'!Q1045='Dropdown Answer Key'!$M$25,'Service Line Inventory'!P1045='Dropdown Answer Key'!$J$27,S1045="Non Lead")),"Tier 4","Tier 5"))))))))</f>
        <v>BLANK</v>
      </c>
      <c r="U1045" s="101" t="str">
        <f t="shared" si="65"/>
        <v>ERROR</v>
      </c>
      <c r="V1045" s="75" t="str">
        <f t="shared" si="66"/>
        <v>ERROR</v>
      </c>
      <c r="W1045" s="75" t="str">
        <f t="shared" si="67"/>
        <v>NO</v>
      </c>
      <c r="X1045" s="107"/>
      <c r="Y1045" s="76"/>
      <c r="Z1045" s="77"/>
    </row>
    <row r="1046" spans="2:26" x14ac:dyDescent="0.3">
      <c r="B1046" s="82"/>
      <c r="C1046" s="124"/>
      <c r="D1046" s="82"/>
      <c r="E1046" s="104"/>
      <c r="F1046" s="104"/>
      <c r="G1046" s="106"/>
      <c r="H1046" s="94"/>
      <c r="I1046" s="82"/>
      <c r="J1046" s="83"/>
      <c r="K1046" s="82"/>
      <c r="L1046" s="94" t="str">
        <f t="shared" si="64"/>
        <v>ERROR</v>
      </c>
      <c r="M1046" s="110"/>
      <c r="N1046" s="82"/>
      <c r="O1046" s="82"/>
      <c r="P1046" s="82"/>
      <c r="Q1046" s="81"/>
      <c r="R1046" s="82"/>
      <c r="S1046" s="113" t="str">
        <f>IF(OR(B1046="",$C$3="",$G$3=""),"ERROR",IF(AND(B1046='Dropdown Answer Key'!$B$12,OR(E1046="Lead",E1046="U, May have L",E1046="COM",E1046="")),"Lead",IF(AND(B1046='Dropdown Answer Key'!$B$12,OR(AND(E1046="GALV",H1046="Y"),AND(E1046="GALV",H1046="UN"),AND(E1046="GALV",H1046=""))),"GRR",IF(AND(B1046='Dropdown Answer Key'!$B$12,E1046="Unknown"),"Unknown SL",IF(AND(B1046='Dropdown Answer Key'!$B$13,OR(F1046="Lead",F1046="U, May have L",F1046="COM",F1046="")),"Lead",IF(AND(B1046='Dropdown Answer Key'!$B$13,OR(AND(F1046="GALV",H1046="Y"),AND(F1046="GALV",H1046="UN"),AND(F1046="GALV",H1046=""))),"GRR",IF(AND(B1046='Dropdown Answer Key'!$B$13,F1046="Unknown"),"Unknown SL",IF(AND(B1046='Dropdown Answer Key'!$B$14,OR(E1046="Lead",E1046="U, May have L",E1046="COM",E1046="")),"Lead",IF(AND(B1046='Dropdown Answer Key'!$B$14,OR(F1046="Lead",F1046="U, May have L",F1046="COM",F1046="")),"Lead",IF(AND(B1046='Dropdown Answer Key'!$B$14,OR(AND(E1046="GALV",H1046="Y"),AND(E1046="GALV",H1046="UN"),AND(E1046="GALV",H1046=""),AND(F1046="GALV",H1046="Y"),AND(F1046="GALV",H1046="UN"),AND(F1046="GALV",H1046=""),AND(F1046="GALV",I1046="Y"),AND(F1046="GALV",I1046="UN"),AND(F1046="GALV",I1046=""))),"GRR",IF(AND(B1046='Dropdown Answer Key'!$B$14,OR(E1046="Unknown",F1046="Unknown")),"Unknown SL","Non Lead")))))))))))</f>
        <v>ERROR</v>
      </c>
      <c r="T1046" s="114" t="str">
        <f>IF(OR(M1046="",Q1046="",S1046="ERROR"),"BLANK",IF((AND(M1046='Dropdown Answer Key'!$B$25,OR('Service Line Inventory'!S1046="Lead",S1046="Unknown SL"))),"Tier 1",IF(AND('Service Line Inventory'!M1046='Dropdown Answer Key'!$B$26,OR('Service Line Inventory'!S1046="Lead",S1046="Unknown SL")),"Tier 2",IF(AND('Service Line Inventory'!M1046='Dropdown Answer Key'!$B$27,OR('Service Line Inventory'!S1046="Lead",S1046="Unknown SL")),"Tier 2",IF('Service Line Inventory'!S1046="GRR","Tier 3",IF((AND('Service Line Inventory'!M1046='Dropdown Answer Key'!$B$25,'Service Line Inventory'!Q1046='Dropdown Answer Key'!$M$25,O1046='Dropdown Answer Key'!$G$27,'Service Line Inventory'!P1046='Dropdown Answer Key'!$J$27,S1046="Non Lead")),"Tier 4",IF((AND('Service Line Inventory'!M1046='Dropdown Answer Key'!$B$25,'Service Line Inventory'!Q1046='Dropdown Answer Key'!$M$25,O1046='Dropdown Answer Key'!$G$27,S1046="Non Lead")),"Tier 4",IF((AND('Service Line Inventory'!M1046='Dropdown Answer Key'!$B$25,'Service Line Inventory'!Q1046='Dropdown Answer Key'!$M$25,'Service Line Inventory'!P1046='Dropdown Answer Key'!$J$27,S1046="Non Lead")),"Tier 4","Tier 5"))))))))</f>
        <v>BLANK</v>
      </c>
      <c r="U1046" s="115" t="str">
        <f t="shared" si="65"/>
        <v>ERROR</v>
      </c>
      <c r="V1046" s="114" t="str">
        <f t="shared" si="66"/>
        <v>ERROR</v>
      </c>
      <c r="W1046" s="114" t="str">
        <f t="shared" si="67"/>
        <v>NO</v>
      </c>
      <c r="X1046" s="108"/>
      <c r="Y1046" s="97"/>
      <c r="Z1046" s="77"/>
    </row>
    <row r="1047" spans="2:26" x14ac:dyDescent="0.3">
      <c r="B1047" s="72"/>
      <c r="C1047" s="124"/>
      <c r="D1047" s="73"/>
      <c r="E1047" s="103"/>
      <c r="F1047" s="103"/>
      <c r="G1047" s="105"/>
      <c r="H1047" s="93"/>
      <c r="I1047" s="73"/>
      <c r="J1047" s="74"/>
      <c r="K1047" s="73"/>
      <c r="L1047" s="93" t="str">
        <f t="shared" si="64"/>
        <v>ERROR</v>
      </c>
      <c r="M1047" s="109"/>
      <c r="N1047" s="73"/>
      <c r="O1047" s="73"/>
      <c r="P1047" s="73"/>
      <c r="Q1047" s="72"/>
      <c r="R1047" s="73"/>
      <c r="S1047" s="98" t="str">
        <f>IF(OR(B1047="",$C$3="",$G$3=""),"ERROR",IF(AND(B1047='Dropdown Answer Key'!$B$12,OR(E1047="Lead",E1047="U, May have L",E1047="COM",E1047="")),"Lead",IF(AND(B1047='Dropdown Answer Key'!$B$12,OR(AND(E1047="GALV",H1047="Y"),AND(E1047="GALV",H1047="UN"),AND(E1047="GALV",H1047=""))),"GRR",IF(AND(B1047='Dropdown Answer Key'!$B$12,E1047="Unknown"),"Unknown SL",IF(AND(B1047='Dropdown Answer Key'!$B$13,OR(F1047="Lead",F1047="U, May have L",F1047="COM",F1047="")),"Lead",IF(AND(B1047='Dropdown Answer Key'!$B$13,OR(AND(F1047="GALV",H1047="Y"),AND(F1047="GALV",H1047="UN"),AND(F1047="GALV",H1047=""))),"GRR",IF(AND(B1047='Dropdown Answer Key'!$B$13,F1047="Unknown"),"Unknown SL",IF(AND(B1047='Dropdown Answer Key'!$B$14,OR(E1047="Lead",E1047="U, May have L",E1047="COM",E1047="")),"Lead",IF(AND(B1047='Dropdown Answer Key'!$B$14,OR(F1047="Lead",F1047="U, May have L",F1047="COM",F1047="")),"Lead",IF(AND(B1047='Dropdown Answer Key'!$B$14,OR(AND(E1047="GALV",H1047="Y"),AND(E1047="GALV",H1047="UN"),AND(E1047="GALV",H1047=""),AND(F1047="GALV",H1047="Y"),AND(F1047="GALV",H1047="UN"),AND(F1047="GALV",H1047=""),AND(F1047="GALV",I1047="Y"),AND(F1047="GALV",I1047="UN"),AND(F1047="GALV",I1047=""))),"GRR",IF(AND(B1047='Dropdown Answer Key'!$B$14,OR(E1047="Unknown",F1047="Unknown")),"Unknown SL","Non Lead")))))))))))</f>
        <v>ERROR</v>
      </c>
      <c r="T1047" s="75" t="str">
        <f>IF(OR(M1047="",Q1047="",S1047="ERROR"),"BLANK",IF((AND(M1047='Dropdown Answer Key'!$B$25,OR('Service Line Inventory'!S1047="Lead",S1047="Unknown SL"))),"Tier 1",IF(AND('Service Line Inventory'!M1047='Dropdown Answer Key'!$B$26,OR('Service Line Inventory'!S1047="Lead",S1047="Unknown SL")),"Tier 2",IF(AND('Service Line Inventory'!M1047='Dropdown Answer Key'!$B$27,OR('Service Line Inventory'!S1047="Lead",S1047="Unknown SL")),"Tier 2",IF('Service Line Inventory'!S1047="GRR","Tier 3",IF((AND('Service Line Inventory'!M1047='Dropdown Answer Key'!$B$25,'Service Line Inventory'!Q1047='Dropdown Answer Key'!$M$25,O1047='Dropdown Answer Key'!$G$27,'Service Line Inventory'!P1047='Dropdown Answer Key'!$J$27,S1047="Non Lead")),"Tier 4",IF((AND('Service Line Inventory'!M1047='Dropdown Answer Key'!$B$25,'Service Line Inventory'!Q1047='Dropdown Answer Key'!$M$25,O1047='Dropdown Answer Key'!$G$27,S1047="Non Lead")),"Tier 4",IF((AND('Service Line Inventory'!M1047='Dropdown Answer Key'!$B$25,'Service Line Inventory'!Q1047='Dropdown Answer Key'!$M$25,'Service Line Inventory'!P1047='Dropdown Answer Key'!$J$27,S1047="Non Lead")),"Tier 4","Tier 5"))))))))</f>
        <v>BLANK</v>
      </c>
      <c r="U1047" s="101" t="str">
        <f t="shared" si="65"/>
        <v>ERROR</v>
      </c>
      <c r="V1047" s="75" t="str">
        <f t="shared" si="66"/>
        <v>ERROR</v>
      </c>
      <c r="W1047" s="75" t="str">
        <f t="shared" si="67"/>
        <v>NO</v>
      </c>
      <c r="X1047" s="107"/>
      <c r="Y1047" s="76"/>
      <c r="Z1047" s="77"/>
    </row>
  </sheetData>
  <mergeCells count="6">
    <mergeCell ref="M4:R4"/>
    <mergeCell ref="S4:W4"/>
    <mergeCell ref="B1:K1"/>
    <mergeCell ref="D2:F2"/>
    <mergeCell ref="J4:K4"/>
    <mergeCell ref="B4:I4"/>
  </mergeCells>
  <conditionalFormatting sqref="A6:A55">
    <cfRule type="duplicateValues" dxfId="6" priority="1793"/>
  </conditionalFormatting>
  <conditionalFormatting sqref="A42:A994">
    <cfRule type="duplicateValues" dxfId="5" priority="1031"/>
  </conditionalFormatting>
  <conditionalFormatting sqref="A815:A1047">
    <cfRule type="duplicateValues" dxfId="4" priority="2035"/>
  </conditionalFormatting>
  <conditionalFormatting sqref="B1038 B1040 B1042 B1044 B1046">
    <cfRule type="duplicateValues" dxfId="3" priority="2030"/>
  </conditionalFormatting>
  <conditionalFormatting sqref="C6:C55">
    <cfRule type="duplicateValues" dxfId="2" priority="1795"/>
  </conditionalFormatting>
  <conditionalFormatting sqref="C42:C994">
    <cfRule type="duplicateValues" dxfId="1" priority="1285"/>
  </conditionalFormatting>
  <conditionalFormatting sqref="C815:C1047">
    <cfRule type="duplicateValues" dxfId="0" priority="2036"/>
  </conditionalFormatting>
  <dataValidations xWindow="522" yWindow="475" count="29">
    <dataValidation allowBlank="1" showInputMessage="1" prompt="Column for the water system to identify special building use type such as schools, childcare facilities, commerical buildings, or public/government buildings._x000a_" sqref="Y5" xr:uid="{2FE707A7-D4A6-499F-AB2A-1B7EB0E0BF8B}"/>
    <dataValidation allowBlank="1" showInputMessage="1" showErrorMessage="1" prompt="Enforceable policy of service line ownership responsibility by ordinance or other means. Ownership is all private, shared public and private, or all public." sqref="H3" xr:uid="{E1249989-F23F-4416-897F-D76D9484F349}"/>
    <dataValidation allowBlank="1" showInputMessage="1" showErrorMessage="1" promptTitle="RISK MITIGATION" prompt="PWS must provide Resident a POU or Pitcher certified by American National Standards Institute to remove lead from drinking water." sqref="W5" xr:uid="{B5F4F3FD-20A4-46AE-89BB-C06D28EDBE11}"/>
    <dataValidation allowBlank="1" showInputMessage="1" showErrorMessage="1" promptTitle="RES NOTIFICATION-LSL DISTURB" prompt="Water systems that cause disturbance to a lead galvanized requiring replacement, or lead status unknown service line must provide resident information to reduce lead exposure." sqref="V5" xr:uid="{436A4533-780F-4CC5-97EC-086BD2B7AFF6}"/>
    <dataValidation allowBlank="1" showInputMessage="1" showErrorMessage="1" promptTitle="FULL LEAD SL REPLACEMENT?" prompt="Replacement of a lead service line (as well as galvanized service lines Requiring Replacement), that results in the entire length of service line being lead free." sqref="U5" xr:uid="{16B134E0-9CA0-4251-92A8-EE15874A3652}"/>
    <dataValidation allowBlank="1" showInputMessage="1" showErrorMessage="1" promptTitle="SAMPLE SITE SELECTION CRITERIA" prompt="This column automatically categorizes each service line into Tiers based on highest risk for lead (Tier 1) to least risk (Tier 5).  Systems are required to sample from the highest risk sites based on a written sampling plan.  _x000a_" sqref="T5" xr:uid="{5F63F4FE-6F40-44D4-84BE-3C816AAED4F1}"/>
    <dataValidation allowBlank="1" showInputMessage="1" showErrorMessage="1" promptTitle="LSL CATEGORY IN INVENTORY" prompt="The field is auto determined base imput for each service line, considering all portions of the service line where ownership split, must be categorized as either Lead, Galvanized requiring Replacement (GRR), Lead Status Unknown, Non-Lead." sqref="S5" xr:uid="{B2477FB1-1F85-4DAC-B4F8-404205955DF2}"/>
    <dataValidation allowBlank="1" showInputMessage="1" showErrorMessage="1" promptTitle="THIS LOCATION SAMPLE SITE PLAN?" prompt="Will your system use this location as a lead and Copper sample site?Y-yes,N-No, AL-Alternative,UN-Unknown." sqref="R5" xr:uid="{0B40CEC3-5DB5-4EB5-84A9-B2089A5E1F0E}"/>
    <dataValidation allowBlank="1" showInputMessage="1" showErrorMessage="1" promptTitle="YEAR PLUMBING MATERIAL INSTALLED" prompt="Usually will be the year the structure (residence or building) was built. However, if structure was re-plumbed, please use that date. Year ranges represent the regulation dates on the use of lead in plumbing. " sqref="Q5" xr:uid="{68C08B6A-CBA8-41E7-9E34-9A6A4D580903}"/>
    <dataValidation allowBlank="1" showInputMessage="1" showErrorMessage="1" promptTitle="PRIMARY PLUMBING MATERIAL 2" prompt="What is the second most Common piping material in structure? This may be piping like copper pipe with or without lead solder, galvanized or newer structures this may be PEX pipe or PVC. L=Lead, G-Galvanized Iron/Steel,C-Copper,P-Plastic,O-Other,UN-Unknown" sqref="P5" xr:uid="{7DA1BCD1-52E7-4EF4-84D3-41A0E3586A2C}"/>
    <dataValidation allowBlank="1" showInputMessage="1" showErrorMessage="1" promptTitle="PRIMARY PLUMBING MATERIAL 1" prompt="What is the most common piping material in structure? This may be original piping like copper pipe with lead-solder, galvanized or new structures this may be PEX pipe or PVC. L=Lead, G-Galvanized, C-Copper,P-Plastic,O-Other, UN-Unknown" sqref="O5" xr:uid="{D9747B12-9705-454E-9362-F6CB7C262831}"/>
    <dataValidation allowBlank="1" showInputMessage="1" showErrorMessage="1" promptTitle="POE or POU treatment present?" prompt="Is a point of use filter on faucet, RO under sink filter system or whole house water softener present? Examples: water Softener, RO Unit, Carbon Canister on faucet, whole house filtration/treatment. POE=Point of Entry to Residence. POU= point of use." sqref="N5" xr:uid="{4A887044-F672-42F2-8502-27635C57C1DC}"/>
    <dataValidation allowBlank="1" showInputMessage="1" showErrorMessage="1" promptTitle="BUILDING TYPE" prompt="The LCRR prioritizes community water systems to sample sites to single family and multi family residences with LSL, GRR and other representative sites. Non transient, non-community systems may sample buildings with LSLs, GRR and representative site." sqref="M5" xr:uid="{304CCD80-B215-4C1C-80E6-1E31082DB24D}"/>
    <dataValidation allowBlank="1" showInputMessage="1" showErrorMessage="1" promptTitle="PRIVATE SIDE SL INSTALL DATE" prompt="This is the date the privately owned service line was installed. Please enter the year of most recent install date if service line has been replaced. Example year:1983. YEAR or UN=Unknown" sqref="K5" xr:uid="{3AAF1579-7882-4166-B830-0470F3CBD0AF}"/>
    <dataValidation allowBlank="1" showInputMessage="1" showErrorMessage="1" promptTitle="PRIVATE SIDE SL Material" prompt="Material/composition of privatelyservice line. Lead, Galv=Galvanized Iron/Steel, Copper, Plastic,O=Other-Non-Lead, UN= Unknown, Unknown After88=UN,installed after 1988, U, Unknown, not lead, Unknown could contaiin lead, COM=combination could have lead" sqref="F5" xr:uid="{E262962C-FCC9-43E5-980A-F41887C51E6F}"/>
    <dataValidation allowBlank="1" showInputMessage="1" showErrorMessage="1" promptTitle="YEAR PWS OWNED SL Install date" prompt="This is the date the publicly owned service line was installed. Please enter the year of most recent install date if service line has been replaced. Example year:1983. YEAR or UN=UNKNOWN" sqref="J5" xr:uid="{CAB5A267-4865-4DE8-9D3F-4E9185726501}"/>
    <dataValidation allowBlank="1" showInputMessage="1" showErrorMessage="1" promptTitle="PWS-OWNED SERVICE LINE MATERIAL" prompt="The material of existing service line of pws? Lead, Galv=Galvanized Iron/Steel, Copper, Plastic,O=Other-Non-Lead, UN= Unknown, Unknown After88=UN,installed after 1988, U, Unknown, not lead, Unknown could contaiin lead, COM=combination could have lead" sqref="E5" xr:uid="{9E4A2C0C-2A12-41D2-B107-31C55E8FB07A}"/>
    <dataValidation allowBlank="1" showInputMessage="1" showErrorMessage="1" promptTitle="WAS LEAD EVER UPSTREAM SL" prompt="Was lead piping ever located upstream of this SL(Exclude Connector).This would include lead pipe that was removed during upgrades or main replacements. Y=Yes, N= No, UN= Unknown" sqref="H5" xr:uid="{07F148DA-F2F6-45FA-8365-6F3817D44679}"/>
    <dataValidation allowBlank="1" showInputMessage="1" showErrorMessage="1" promptTitle="LEAD CONNECTOR CURRENTLY PRESENT" prompt="Material or Composition of flexible connector between the water main and service line. May be a gooseneck, pigtail or flexible tubing to prevent shearing of connection or to change elevation between main and service. Y=YES, N=No, UN=Unknown" sqref="D5" xr:uid="{54326480-FCB6-4C1E-81FB-397DD453A0C7}"/>
    <dataValidation allowBlank="1" showInputMessage="1" showErrorMessage="1" promptTitle="SERVICE ADDRESS" prompt="Actual Street location address of service line. NOT the billing address that may be a location other than service location." sqref="C5" xr:uid="{0E0E0D2F-234E-4EA7-BB3B-A4C4018655C9}"/>
    <dataValidation allowBlank="1" showInputMessage="1" showErrorMessage="1" promptTitle="SYSTEM SPECIFIC ID" prompt="This is an Identifier that your system gives to this service or any # can associate with the address. It might be a customer or account number or any other number that can identify the address." sqref="C5" xr:uid="{D0DCD4FB-AB51-40FC-B696-930830993C3E}"/>
    <dataValidation allowBlank="1" showInputMessage="1" showErrorMessage="1" promptTitle="Date of Current Inventory" prompt="YOU MUST ENTER THIS DATE FIRST. Your File will be rejected if this date is blank._x000a_The date of current Inventory." sqref="F3" xr:uid="{F88D614D-C06D-4BB9-8A7F-2C20C56FF55D}"/>
    <dataValidation allowBlank="1" showInputMessage="1" showErrorMessage="1" promptTitle="PWS Name" prompt="The name of the water supply." sqref="D3" xr:uid="{49D9A0A9-A6DD-4F13-9E7A-79CB21636C57}"/>
    <dataValidation allowBlank="1" showInputMessage="1" showErrorMessage="1" promptTitle="PWS ID" prompt="MUST ENTER THIS VALUE FIRST. Your file will be rejecetd if this field is blank._x000a_Uniquely identifies the water supply within a specific state- 9 digit Number Example IA1234567" sqref="B3" xr:uid="{735F8BAE-24C1-41FE-ADE6-AABD3F0E1C00}"/>
    <dataValidation allowBlank="1" showInputMessage="1" showErrorMessage="1" promptTitle="VERIFICATION SOURCE" prompt="What verification source is used to identify the service line material- records, field or Visual inspection, building code, statistical analysis, construction permit ,Pipe diameter, Local Lead Ban date, Lead Ban after 1988 etc." sqref="G5 D5" xr:uid="{9222EDBB-C08F-4FC4-AD0B-4E6A740B2AB0}"/>
    <dataValidation allowBlank="1" showInputMessage="1" showErrorMessage="1" promptTitle="Ownership of Service Lines" prompt="Simply who owns the Service line: Public-Water Supply, Private-Customer, OR Public and Private-Both Water Supply and Customer. PLEASE ENTER THIS FIELD FIRST BEFORE ENTERING THE INVENTORY DATA." sqref="B5" xr:uid="{4E74C8E3-0A8F-41CC-BEE4-EA7C047900DE}"/>
    <dataValidation allowBlank="1" showInputMessage="1" showErrorMessage="1" promptTitle="WAS PWS-OWNED SL EVER LEAD" prompt="Was the public water supply owned service line ever lead? Even if the service line may have been replaced, it is important to know if lead was ever present due to effect on down stream private side piping. Y=yes, N=No, UN= Unknown" sqref="K5:L5 I5" xr:uid="{5E2FEFA2-5571-4C40-8CC9-4F91639071A1}"/>
    <dataValidation allowBlank="1" showInputMessage="1" showErrorMessage="1" promptTitle="PRIVATE SIDE SL INSTALL DATE" prompt="Each service line, considering all portions of the service line where ownership split, must be categorized as either Lead, Galvanized requiring Replacement (GRR), Lead Status Unknown, Non-Lead. (duplicate of Column S)" sqref="L5" xr:uid="{F5EC02BF-DE53-4906-B8D6-43EC1D0182D2}"/>
    <dataValidation allowBlank="1" showInputMessage="1" prompt="Column for the water system to put special notes in such as abandoned line, used for fire suppression, or any other information that would assist the water system in remembering important information._x000a_" sqref="X5" xr:uid="{C5A8ED46-5909-47B9-AB6D-FC2E84880CD9}"/>
  </dataValidations>
  <pageMargins left="0.25" right="0.25" top="0.75" bottom="0.75" header="0.3" footer="0.3"/>
  <pageSetup paperSize="17" scale="93" pageOrder="overThenDown" orientation="landscape" r:id="rId1"/>
  <colBreaks count="2" manualBreakCount="2">
    <brk id="14" max="1048575" man="1"/>
    <brk id="20" max="1048575" man="1"/>
  </colBreaks>
  <ignoredErrors>
    <ignoredError sqref="L6:L994 L1036:L1037 L996:L1035" unlockedFormula="1"/>
  </ignoredErrors>
  <extLst>
    <ext xmlns:x14="http://schemas.microsoft.com/office/spreadsheetml/2009/9/main" uri="{CCE6A557-97BC-4b89-ADB6-D9C93CAAB3DF}">
      <x14:dataValidations xmlns:xm="http://schemas.microsoft.com/office/excel/2006/main" xWindow="522" yWindow="475" count="14">
        <x14:dataValidation type="list" allowBlank="1" showInputMessage="1" showErrorMessage="1" xr:uid="{C379E4C1-81CA-4437-897B-3C4DB084722B}">
          <x14:formula1>
            <xm:f>'Dropdown Answer Key'!$B$12:$B$15</xm:f>
          </x14:formula1>
          <xm:sqref>I3 B6:B1047</xm:sqref>
        </x14:dataValidation>
        <x14:dataValidation type="list" allowBlank="1" showInputMessage="1" showErrorMessage="1" xr:uid="{DC168CEF-3250-4883-A9B5-DAE2E248305C}">
          <x14:formula1>
            <xm:f>'Dropdown Answer Key'!$Q$12:$Q$14</xm:f>
          </x14:formula1>
          <xm:sqref>K1038:K1047</xm:sqref>
        </x14:dataValidation>
        <x14:dataValidation type="list" allowBlank="1" showInputMessage="1" showErrorMessage="1" xr:uid="{621617DF-2236-467B-B1A4-DAF2902557A9}">
          <x14:formula1>
            <xm:f>'Dropdown Answer Key'!$D$12:$D$14</xm:f>
          </x14:formula1>
          <xm:sqref>D1038:D1047</xm:sqref>
        </x14:dataValidation>
        <x14:dataValidation type="list" allowBlank="1" showInputMessage="1" showErrorMessage="1" xr:uid="{FD03AB05-57A3-4D39-87CC-4879D32DCDB1}">
          <x14:formula1>
            <xm:f>'Dropdown Answer Key'!$G$12:$G$21</xm:f>
          </x14:formula1>
          <xm:sqref>E1038:E1047</xm:sqref>
        </x14:dataValidation>
        <x14:dataValidation type="list" allowBlank="1" showInputMessage="1" showErrorMessage="1" xr:uid="{5522E1F4-EA86-4002-B790-95BE8F0EADBE}">
          <x14:formula1>
            <xm:f>'Dropdown Answer Key'!$J$12:$J$21</xm:f>
          </x14:formula1>
          <xm:sqref>F1038:F1047</xm:sqref>
        </x14:dataValidation>
        <x14:dataValidation type="list" allowBlank="1" showInputMessage="1" showErrorMessage="1" xr:uid="{2787A308-8805-48D7-A1B2-AEFAB3D46FCF}">
          <x14:formula1>
            <xm:f>'Dropdown Answer Key'!$B$25:$B$31</xm:f>
          </x14:formula1>
          <xm:sqref>M6:M1047</xm:sqref>
        </x14:dataValidation>
        <x14:dataValidation type="list" allowBlank="1" showInputMessage="1" showErrorMessage="1" xr:uid="{F8BA49D0-A426-4DB9-92DF-D333A5D8139A}">
          <x14:formula1>
            <xm:f>'Dropdown Answer Key'!$N$12:$N$14</xm:f>
          </x14:formula1>
          <xm:sqref>H6:H1047</xm:sqref>
        </x14:dataValidation>
        <x14:dataValidation type="list" allowBlank="1" showInputMessage="1" showErrorMessage="1" xr:uid="{3F5635B3-C69D-4101-89BD-CEE84C5E67D2}">
          <x14:formula1>
            <xm:f>'Dropdown Answer Key'!$P$12:$P$14</xm:f>
          </x14:formula1>
          <xm:sqref>I6:I1047</xm:sqref>
        </x14:dataValidation>
        <x14:dataValidation type="list" allowBlank="1" showInputMessage="1" showErrorMessage="1" xr:uid="{FBC57629-DAB4-476C-B155-0EFF094FCB16}">
          <x14:formula1>
            <xm:f>'Dropdown Answer Key'!$E$25:$E$27</xm:f>
          </x14:formula1>
          <xm:sqref>N6:N1047</xm:sqref>
        </x14:dataValidation>
        <x14:dataValidation type="list" allowBlank="1" showInputMessage="1" showErrorMessage="1" xr:uid="{EB52EE29-B8F6-4748-8308-5EDC9E3A085E}">
          <x14:formula1>
            <xm:f>'Dropdown Answer Key'!$G$25:$G$30</xm:f>
          </x14:formula1>
          <xm:sqref>O6:O1047</xm:sqref>
        </x14:dataValidation>
        <x14:dataValidation type="list" allowBlank="1" showInputMessage="1" showErrorMessage="1" xr:uid="{2DBBE883-3020-49E5-9D4B-CD1C8CCED051}">
          <x14:formula1>
            <xm:f>'Dropdown Answer Key'!$J$25:$J$30</xm:f>
          </x14:formula1>
          <xm:sqref>P6:P1047</xm:sqref>
        </x14:dataValidation>
        <x14:dataValidation type="list" allowBlank="1" showInputMessage="1" showErrorMessage="1" xr:uid="{D5222693-0709-4206-A0FB-A31BA49697A9}">
          <x14:formula1>
            <xm:f>'Dropdown Answer Key'!$M$25:$M$30</xm:f>
          </x14:formula1>
          <xm:sqref>Q6:Q1047</xm:sqref>
        </x14:dataValidation>
        <x14:dataValidation type="list" allowBlank="1" showInputMessage="1" showErrorMessage="1" xr:uid="{AF17DB09-C6D4-448F-BA85-8A591C5CD0BE}">
          <x14:formula1>
            <xm:f>'Dropdown Answer Key'!$Q$25:$Q$28</xm:f>
          </x14:formula1>
          <xm:sqref>R6:R1047</xm:sqref>
        </x14:dataValidation>
        <x14:dataValidation type="list" allowBlank="1" showInputMessage="1" showErrorMessage="1" xr:uid="{85FEAB27-8569-401A-BF50-FF54DA7CAFD9}">
          <x14:formula1>
            <xm:f>'Dropdown Answer Key'!$S$25:$S$28</xm:f>
          </x14:formula1>
          <xm:sqref>Y6:Y1047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F06BB-8046-4445-83AF-817175EFFB8A}">
  <sheetPr codeName="Sheet3">
    <tabColor theme="7" tint="-0.249977111117893"/>
  </sheetPr>
  <dimension ref="A8:T35"/>
  <sheetViews>
    <sheetView topLeftCell="A11" zoomScale="80" zoomScaleNormal="80" workbookViewId="0">
      <selection activeCell="R22" sqref="R22"/>
    </sheetView>
  </sheetViews>
  <sheetFormatPr defaultRowHeight="14.4" x14ac:dyDescent="0.3"/>
  <cols>
    <col min="2" max="2" width="19.88671875" customWidth="1"/>
    <col min="4" max="4" width="16.109375" customWidth="1"/>
    <col min="5" max="5" width="12" customWidth="1"/>
    <col min="6" max="6" width="10.6640625" customWidth="1"/>
    <col min="7" max="7" width="19.109375" customWidth="1"/>
    <col min="8" max="8" width="24.5546875" customWidth="1"/>
    <col min="9" max="9" width="12.109375" customWidth="1"/>
    <col min="10" max="10" width="18.88671875" customWidth="1"/>
    <col min="11" max="11" width="23.5546875" customWidth="1"/>
    <col min="12" max="12" width="8.6640625" customWidth="1"/>
    <col min="13" max="13" width="23.33203125" customWidth="1"/>
    <col min="14" max="14" width="15.109375" customWidth="1"/>
    <col min="15" max="15" width="10.88671875" customWidth="1"/>
    <col min="16" max="16" width="16.33203125" customWidth="1"/>
    <col min="17" max="17" width="15.6640625" customWidth="1"/>
    <col min="18" max="18" width="19.88671875" customWidth="1"/>
    <col min="19" max="19" width="18.88671875" customWidth="1"/>
  </cols>
  <sheetData>
    <row r="8" spans="1:20" ht="23.4" x14ac:dyDescent="0.45">
      <c r="A8" s="180" t="s">
        <v>59</v>
      </c>
      <c r="B8" s="180"/>
      <c r="C8" s="180"/>
      <c r="D8" s="180"/>
      <c r="E8" s="180"/>
      <c r="F8" s="180"/>
      <c r="G8" s="180"/>
      <c r="H8" s="181" t="s">
        <v>59</v>
      </c>
      <c r="I8" s="181"/>
      <c r="J8" s="181"/>
      <c r="K8" s="181"/>
      <c r="L8" s="181"/>
      <c r="M8" s="181"/>
      <c r="N8" s="181" t="s">
        <v>59</v>
      </c>
      <c r="O8" s="181"/>
      <c r="P8" s="181"/>
      <c r="Q8" s="181"/>
      <c r="R8" s="181"/>
      <c r="S8" s="45"/>
      <c r="T8" s="46"/>
    </row>
    <row r="9" spans="1:20" ht="25.8" x14ac:dyDescent="0.5">
      <c r="A9" s="47"/>
      <c r="B9" s="48"/>
      <c r="C9" s="48"/>
      <c r="D9" s="48"/>
      <c r="E9" s="48"/>
      <c r="F9" s="48"/>
      <c r="G9" s="48"/>
      <c r="H9" s="48"/>
      <c r="I9" s="48"/>
      <c r="J9" s="48"/>
      <c r="K9" s="48"/>
      <c r="L9" s="48"/>
    </row>
    <row r="10" spans="1:20" x14ac:dyDescent="0.3">
      <c r="A10" s="47"/>
      <c r="B10" s="49" t="s">
        <v>60</v>
      </c>
      <c r="D10" s="49" t="s">
        <v>61</v>
      </c>
      <c r="E10" s="24"/>
      <c r="G10" s="49" t="s">
        <v>62</v>
      </c>
      <c r="H10" s="24"/>
      <c r="J10" s="49" t="s">
        <v>63</v>
      </c>
      <c r="K10" s="24"/>
      <c r="M10" s="49" t="s">
        <v>64</v>
      </c>
      <c r="N10" s="24"/>
      <c r="P10" s="49" t="s">
        <v>65</v>
      </c>
      <c r="Q10" s="24"/>
      <c r="S10" s="49" t="s">
        <v>66</v>
      </c>
      <c r="T10" s="24"/>
    </row>
    <row r="11" spans="1:20" ht="163.19999999999999" customHeight="1" x14ac:dyDescent="0.3">
      <c r="A11" s="26"/>
      <c r="B11" s="54" t="s">
        <v>28</v>
      </c>
      <c r="D11" s="9" t="s">
        <v>37</v>
      </c>
      <c r="E11" s="24"/>
      <c r="G11" s="9" t="s">
        <v>38</v>
      </c>
      <c r="H11" s="24"/>
      <c r="J11" s="9" t="s">
        <v>39</v>
      </c>
      <c r="K11" s="24"/>
      <c r="M11" s="9" t="s">
        <v>41</v>
      </c>
      <c r="N11" s="24"/>
      <c r="P11" s="9" t="s">
        <v>42</v>
      </c>
      <c r="Q11" s="24"/>
      <c r="S11" s="9" t="s">
        <v>37</v>
      </c>
      <c r="T11" s="24"/>
    </row>
    <row r="12" spans="1:20" x14ac:dyDescent="0.3">
      <c r="A12" s="47"/>
      <c r="B12" s="24" t="s">
        <v>67</v>
      </c>
      <c r="D12" s="50" t="s">
        <v>68</v>
      </c>
      <c r="E12" s="24" t="s">
        <v>69</v>
      </c>
      <c r="G12" s="51" t="s">
        <v>70</v>
      </c>
      <c r="H12" s="24" t="s">
        <v>70</v>
      </c>
      <c r="J12" s="50" t="s">
        <v>70</v>
      </c>
      <c r="K12" s="24" t="s">
        <v>70</v>
      </c>
      <c r="M12" s="50" t="s">
        <v>68</v>
      </c>
      <c r="N12" s="24" t="s">
        <v>69</v>
      </c>
      <c r="P12" s="50" t="s">
        <v>68</v>
      </c>
      <c r="Q12" s="24" t="s">
        <v>69</v>
      </c>
      <c r="S12" s="50" t="s">
        <v>68</v>
      </c>
      <c r="T12" s="24" t="s">
        <v>69</v>
      </c>
    </row>
    <row r="13" spans="1:20" x14ac:dyDescent="0.3">
      <c r="A13" s="47"/>
      <c r="B13" s="24" t="s">
        <v>71</v>
      </c>
      <c r="D13" s="50" t="s">
        <v>72</v>
      </c>
      <c r="E13" s="24" t="s">
        <v>73</v>
      </c>
      <c r="G13" s="16" t="s">
        <v>74</v>
      </c>
      <c r="H13" s="24" t="s">
        <v>75</v>
      </c>
      <c r="J13" s="50" t="s">
        <v>74</v>
      </c>
      <c r="K13" s="24" t="s">
        <v>75</v>
      </c>
      <c r="M13" s="50" t="s">
        <v>72</v>
      </c>
      <c r="N13" s="24" t="s">
        <v>73</v>
      </c>
      <c r="P13" s="50" t="s">
        <v>72</v>
      </c>
      <c r="Q13" s="24" t="s">
        <v>73</v>
      </c>
      <c r="S13" s="50" t="s">
        <v>72</v>
      </c>
      <c r="T13" s="24" t="s">
        <v>73</v>
      </c>
    </row>
    <row r="14" spans="1:20" x14ac:dyDescent="0.3">
      <c r="A14" s="47"/>
      <c r="B14" s="24" t="s">
        <v>76</v>
      </c>
      <c r="D14" s="50" t="s">
        <v>77</v>
      </c>
      <c r="E14" s="24" t="s">
        <v>78</v>
      </c>
      <c r="G14" s="16" t="s">
        <v>79</v>
      </c>
      <c r="H14" s="24" t="s">
        <v>79</v>
      </c>
      <c r="J14" s="50" t="s">
        <v>79</v>
      </c>
      <c r="K14" s="24" t="s">
        <v>79</v>
      </c>
      <c r="M14" s="50" t="s">
        <v>77</v>
      </c>
      <c r="N14" s="24" t="s">
        <v>78</v>
      </c>
      <c r="P14" s="50" t="s">
        <v>77</v>
      </c>
      <c r="Q14" s="24" t="s">
        <v>78</v>
      </c>
      <c r="S14" s="50" t="s">
        <v>77</v>
      </c>
      <c r="T14" s="24" t="s">
        <v>78</v>
      </c>
    </row>
    <row r="15" spans="1:20" x14ac:dyDescent="0.3">
      <c r="A15" s="47"/>
      <c r="B15" s="24" t="s">
        <v>80</v>
      </c>
      <c r="G15" s="16" t="s">
        <v>81</v>
      </c>
      <c r="H15" s="24" t="s">
        <v>82</v>
      </c>
      <c r="J15" s="50" t="s">
        <v>81</v>
      </c>
      <c r="K15" s="24" t="s">
        <v>82</v>
      </c>
    </row>
    <row r="16" spans="1:20" ht="27.9" customHeight="1" x14ac:dyDescent="0.3">
      <c r="A16" s="47"/>
      <c r="G16" s="16" t="s">
        <v>83</v>
      </c>
      <c r="H16" s="15" t="s">
        <v>84</v>
      </c>
      <c r="J16" s="50" t="s">
        <v>83</v>
      </c>
      <c r="K16" s="24" t="s">
        <v>83</v>
      </c>
      <c r="O16" s="53"/>
    </row>
    <row r="17" spans="1:20" x14ac:dyDescent="0.3">
      <c r="A17" s="47"/>
      <c r="G17" s="16" t="s">
        <v>78</v>
      </c>
      <c r="H17" s="24" t="s">
        <v>78</v>
      </c>
      <c r="J17" s="50" t="s">
        <v>78</v>
      </c>
      <c r="K17" s="24" t="s">
        <v>78</v>
      </c>
    </row>
    <row r="18" spans="1:20" ht="43.2" x14ac:dyDescent="0.3">
      <c r="A18" s="47"/>
      <c r="G18" s="123" t="s">
        <v>85</v>
      </c>
      <c r="H18" s="55" t="s">
        <v>86</v>
      </c>
      <c r="J18" s="123" t="s">
        <v>85</v>
      </c>
      <c r="K18" s="55" t="s">
        <v>86</v>
      </c>
    </row>
    <row r="19" spans="1:20" x14ac:dyDescent="0.3">
      <c r="A19" s="47"/>
      <c r="G19" s="16" t="s">
        <v>87</v>
      </c>
      <c r="H19" s="24" t="s">
        <v>88</v>
      </c>
      <c r="J19" s="16" t="s">
        <v>87</v>
      </c>
      <c r="K19" s="24" t="s">
        <v>88</v>
      </c>
    </row>
    <row r="20" spans="1:20" ht="28.8" x14ac:dyDescent="0.3">
      <c r="A20" s="47"/>
      <c r="G20" s="16" t="s">
        <v>89</v>
      </c>
      <c r="H20" s="55" t="s">
        <v>90</v>
      </c>
      <c r="J20" s="16" t="s">
        <v>89</v>
      </c>
      <c r="K20" s="55" t="s">
        <v>90</v>
      </c>
    </row>
    <row r="21" spans="1:20" ht="28.8" x14ac:dyDescent="0.3">
      <c r="A21" s="47"/>
      <c r="G21" s="16" t="s">
        <v>91</v>
      </c>
      <c r="H21" s="55" t="s">
        <v>92</v>
      </c>
      <c r="J21" s="50" t="s">
        <v>91</v>
      </c>
      <c r="K21" s="55" t="s">
        <v>92</v>
      </c>
    </row>
    <row r="22" spans="1:20" x14ac:dyDescent="0.3">
      <c r="A22" s="47"/>
      <c r="B22" s="56"/>
      <c r="C22" s="56"/>
      <c r="D22" s="56"/>
      <c r="E22" s="56"/>
      <c r="F22" s="56"/>
      <c r="G22" s="56"/>
      <c r="H22" s="56"/>
      <c r="I22" s="56"/>
      <c r="J22" s="56"/>
      <c r="K22" s="56"/>
      <c r="L22" s="56"/>
      <c r="M22" s="56"/>
      <c r="N22" s="56"/>
      <c r="O22" s="56"/>
      <c r="P22" s="56"/>
      <c r="Q22" s="56"/>
      <c r="R22" s="56"/>
      <c r="S22" s="56"/>
      <c r="T22" s="56"/>
    </row>
    <row r="23" spans="1:20" x14ac:dyDescent="0.3">
      <c r="A23" s="47"/>
      <c r="B23" s="49" t="s">
        <v>93</v>
      </c>
      <c r="C23" s="52"/>
      <c r="D23" s="49" t="s">
        <v>94</v>
      </c>
      <c r="E23" s="49"/>
      <c r="G23" s="49" t="s">
        <v>95</v>
      </c>
      <c r="H23" s="49"/>
      <c r="J23" s="49" t="s">
        <v>96</v>
      </c>
      <c r="K23" s="49"/>
      <c r="M23" s="49" t="s">
        <v>97</v>
      </c>
      <c r="N23" s="52"/>
      <c r="P23" s="49" t="s">
        <v>98</v>
      </c>
      <c r="Q23" s="24"/>
      <c r="S23" s="111" t="s">
        <v>99</v>
      </c>
    </row>
    <row r="24" spans="1:20" ht="89.25" customHeight="1" x14ac:dyDescent="0.3">
      <c r="A24" s="47"/>
      <c r="B24" s="22" t="s">
        <v>46</v>
      </c>
      <c r="D24" s="22" t="s">
        <v>47</v>
      </c>
      <c r="E24" s="24"/>
      <c r="G24" s="22" t="s">
        <v>48</v>
      </c>
      <c r="H24" s="24"/>
      <c r="J24" s="22" t="s">
        <v>49</v>
      </c>
      <c r="K24" s="24"/>
      <c r="M24" s="22" t="s">
        <v>100</v>
      </c>
      <c r="P24" s="22" t="s">
        <v>51</v>
      </c>
      <c r="Q24" s="24"/>
      <c r="S24" s="112" t="s">
        <v>101</v>
      </c>
    </row>
    <row r="25" spans="1:20" x14ac:dyDescent="0.3">
      <c r="A25" s="47"/>
      <c r="B25" s="24" t="s">
        <v>102</v>
      </c>
      <c r="D25" s="50" t="s">
        <v>68</v>
      </c>
      <c r="E25" s="24" t="s">
        <v>69</v>
      </c>
      <c r="G25" s="50" t="s">
        <v>70</v>
      </c>
      <c r="H25" s="24" t="s">
        <v>70</v>
      </c>
      <c r="J25" s="50" t="s">
        <v>70</v>
      </c>
      <c r="K25" s="24" t="s">
        <v>70</v>
      </c>
      <c r="M25" s="24" t="s">
        <v>103</v>
      </c>
      <c r="P25" s="50" t="s">
        <v>68</v>
      </c>
      <c r="Q25" s="24" t="s">
        <v>69</v>
      </c>
      <c r="S25" s="24" t="s">
        <v>104</v>
      </c>
    </row>
    <row r="26" spans="1:20" ht="21.6" customHeight="1" x14ac:dyDescent="0.3">
      <c r="A26" s="47"/>
      <c r="B26" s="24" t="s">
        <v>105</v>
      </c>
      <c r="D26" s="50" t="s">
        <v>72</v>
      </c>
      <c r="E26" s="24" t="s">
        <v>73</v>
      </c>
      <c r="G26" s="50" t="s">
        <v>74</v>
      </c>
      <c r="H26" s="24" t="s">
        <v>75</v>
      </c>
      <c r="J26" s="50" t="s">
        <v>74</v>
      </c>
      <c r="K26" s="24" t="s">
        <v>75</v>
      </c>
      <c r="M26" s="24" t="s">
        <v>106</v>
      </c>
      <c r="P26" s="50" t="s">
        <v>72</v>
      </c>
      <c r="Q26" s="24" t="s">
        <v>73</v>
      </c>
      <c r="S26" s="24" t="s">
        <v>107</v>
      </c>
    </row>
    <row r="27" spans="1:20" x14ac:dyDescent="0.3">
      <c r="A27" s="47"/>
      <c r="B27" s="24" t="s">
        <v>108</v>
      </c>
      <c r="D27" s="50" t="s">
        <v>77</v>
      </c>
      <c r="E27" s="24" t="s">
        <v>78</v>
      </c>
      <c r="G27" s="50" t="s">
        <v>79</v>
      </c>
      <c r="H27" s="24" t="s">
        <v>79</v>
      </c>
      <c r="J27" s="50" t="s">
        <v>79</v>
      </c>
      <c r="K27" s="24" t="s">
        <v>79</v>
      </c>
      <c r="M27" s="24" t="s">
        <v>109</v>
      </c>
      <c r="P27" s="50" t="s">
        <v>110</v>
      </c>
      <c r="Q27" s="24" t="s">
        <v>111</v>
      </c>
      <c r="S27" s="24" t="s">
        <v>112</v>
      </c>
    </row>
    <row r="28" spans="1:20" x14ac:dyDescent="0.3">
      <c r="A28" s="47"/>
      <c r="B28" s="24" t="s">
        <v>83</v>
      </c>
      <c r="G28" s="50" t="s">
        <v>81</v>
      </c>
      <c r="H28" s="24" t="s">
        <v>82</v>
      </c>
      <c r="J28" s="50" t="s">
        <v>81</v>
      </c>
      <c r="K28" s="24" t="s">
        <v>82</v>
      </c>
      <c r="M28" s="24" t="s">
        <v>78</v>
      </c>
      <c r="P28" s="50" t="s">
        <v>77</v>
      </c>
      <c r="Q28" s="24" t="s">
        <v>78</v>
      </c>
      <c r="S28" s="24" t="s">
        <v>113</v>
      </c>
    </row>
    <row r="29" spans="1:20" x14ac:dyDescent="0.3">
      <c r="A29" s="47"/>
      <c r="B29" s="84"/>
      <c r="G29" s="50" t="s">
        <v>83</v>
      </c>
      <c r="H29" s="24" t="s">
        <v>83</v>
      </c>
      <c r="J29" s="50" t="s">
        <v>83</v>
      </c>
      <c r="K29" s="24" t="s">
        <v>83</v>
      </c>
      <c r="M29" s="24"/>
    </row>
    <row r="30" spans="1:20" x14ac:dyDescent="0.3">
      <c r="A30" s="47"/>
      <c r="B30" s="84"/>
      <c r="G30" s="50" t="s">
        <v>78</v>
      </c>
      <c r="H30" s="24" t="s">
        <v>78</v>
      </c>
      <c r="J30" s="50" t="s">
        <v>78</v>
      </c>
      <c r="K30" s="24" t="s">
        <v>78</v>
      </c>
      <c r="M30" s="24"/>
    </row>
    <row r="31" spans="1:20" x14ac:dyDescent="0.3">
      <c r="B31" s="84"/>
    </row>
    <row r="35" ht="45.75" customHeight="1" x14ac:dyDescent="0.3"/>
  </sheetData>
  <mergeCells count="3">
    <mergeCell ref="A8:G8"/>
    <mergeCell ref="H8:M8"/>
    <mergeCell ref="N8:R8"/>
  </mergeCells>
  <phoneticPr fontId="25" type="noConversion"/>
  <pageMargins left="0.7" right="0.7" top="0.75" bottom="0.75" header="0.3" footer="0.3"/>
  <pageSetup paperSize="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CB6C7-715C-4532-B42C-7A9FCD7764CF}">
  <sheetPr codeName="Sheet4">
    <tabColor theme="9" tint="-0.249977111117893"/>
  </sheetPr>
  <dimension ref="A5:I47"/>
  <sheetViews>
    <sheetView topLeftCell="A13" zoomScale="75" zoomScaleNormal="75" workbookViewId="0">
      <selection activeCell="D24" sqref="D24"/>
    </sheetView>
  </sheetViews>
  <sheetFormatPr defaultRowHeight="14.4" x14ac:dyDescent="0.3"/>
  <cols>
    <col min="1" max="1" width="8.5546875" bestFit="1" customWidth="1"/>
    <col min="2" max="2" width="19.6640625" customWidth="1"/>
    <col min="3" max="3" width="23.88671875" customWidth="1"/>
    <col min="4" max="4" width="17.6640625" customWidth="1"/>
    <col min="5" max="5" width="13.88671875" customWidth="1"/>
    <col min="6" max="6" width="21.88671875" customWidth="1"/>
    <col min="7" max="7" width="25.109375" customWidth="1"/>
    <col min="8" max="8" width="14.5546875" customWidth="1"/>
    <col min="9" max="9" width="64.33203125" customWidth="1"/>
  </cols>
  <sheetData>
    <row r="5" spans="1:9" ht="49.5" customHeight="1" x14ac:dyDescent="0.3">
      <c r="A5" s="182" t="s">
        <v>114</v>
      </c>
      <c r="B5" s="182"/>
      <c r="C5" s="182"/>
      <c r="D5" s="182"/>
      <c r="E5" s="182"/>
      <c r="F5" s="182"/>
      <c r="G5" s="183" t="s">
        <v>115</v>
      </c>
      <c r="H5" s="183"/>
      <c r="I5" s="183"/>
    </row>
    <row r="6" spans="1:9" ht="31.2" x14ac:dyDescent="0.3">
      <c r="A6" s="1" t="s">
        <v>116</v>
      </c>
      <c r="B6" s="2" t="s">
        <v>117</v>
      </c>
      <c r="C6" s="2" t="s">
        <v>118</v>
      </c>
      <c r="D6" s="2" t="s">
        <v>119</v>
      </c>
      <c r="E6" s="2" t="s">
        <v>120</v>
      </c>
      <c r="F6" s="2" t="s">
        <v>121</v>
      </c>
      <c r="G6" s="2" t="s">
        <v>117</v>
      </c>
      <c r="H6" s="2" t="s">
        <v>122</v>
      </c>
      <c r="I6" s="1" t="s">
        <v>123</v>
      </c>
    </row>
    <row r="7" spans="1:9" ht="78.75" customHeight="1" x14ac:dyDescent="0.3">
      <c r="A7" s="3" t="s">
        <v>124</v>
      </c>
      <c r="B7" s="4" t="s">
        <v>25</v>
      </c>
      <c r="C7" s="5" t="s">
        <v>125</v>
      </c>
      <c r="D7" s="121" t="s">
        <v>126</v>
      </c>
      <c r="E7" s="122" t="s">
        <v>127</v>
      </c>
      <c r="F7" s="121" t="s">
        <v>128</v>
      </c>
      <c r="G7" s="6" t="s">
        <v>25</v>
      </c>
      <c r="H7" s="184" t="s">
        <v>129</v>
      </c>
      <c r="I7" s="185" t="s">
        <v>130</v>
      </c>
    </row>
    <row r="8" spans="1:9" ht="48" customHeight="1" x14ac:dyDescent="0.3">
      <c r="A8" s="3" t="s">
        <v>124</v>
      </c>
      <c r="B8" s="7" t="s">
        <v>26</v>
      </c>
      <c r="C8" s="5" t="s">
        <v>131</v>
      </c>
      <c r="D8" s="121" t="s">
        <v>126</v>
      </c>
      <c r="E8" s="122" t="s">
        <v>132</v>
      </c>
      <c r="F8" s="121"/>
      <c r="G8" s="8" t="s">
        <v>26</v>
      </c>
      <c r="H8" s="184"/>
      <c r="I8" s="185"/>
    </row>
    <row r="9" spans="1:9" ht="50.25" customHeight="1" x14ac:dyDescent="0.3">
      <c r="A9" s="3" t="s">
        <v>124</v>
      </c>
      <c r="B9" s="9" t="s">
        <v>27</v>
      </c>
      <c r="C9" s="5" t="s">
        <v>133</v>
      </c>
      <c r="D9" s="121" t="s">
        <v>126</v>
      </c>
      <c r="E9" s="122" t="s">
        <v>134</v>
      </c>
      <c r="F9" s="121" t="s">
        <v>135</v>
      </c>
      <c r="G9" s="10" t="s">
        <v>27</v>
      </c>
      <c r="H9" s="184"/>
      <c r="I9" s="185"/>
    </row>
    <row r="10" spans="1:9" ht="89.25" customHeight="1" x14ac:dyDescent="0.3">
      <c r="A10" s="3" t="s">
        <v>124</v>
      </c>
      <c r="B10" s="9" t="s">
        <v>136</v>
      </c>
      <c r="C10" s="5" t="s">
        <v>137</v>
      </c>
      <c r="D10" s="121" t="s">
        <v>126</v>
      </c>
      <c r="E10" s="122" t="s">
        <v>138</v>
      </c>
      <c r="F10" s="122" t="s">
        <v>138</v>
      </c>
      <c r="G10" s="10" t="s">
        <v>139</v>
      </c>
      <c r="H10" s="11" t="s">
        <v>140</v>
      </c>
      <c r="I10" s="12" t="s">
        <v>141</v>
      </c>
    </row>
    <row r="11" spans="1:9" ht="92.25" customHeight="1" x14ac:dyDescent="0.3">
      <c r="A11" s="13" t="s">
        <v>142</v>
      </c>
      <c r="B11" s="91" t="s">
        <v>143</v>
      </c>
      <c r="C11" s="14" t="s">
        <v>144</v>
      </c>
      <c r="D11" s="121" t="s">
        <v>29</v>
      </c>
      <c r="E11" s="15" t="s">
        <v>145</v>
      </c>
      <c r="F11" s="16" t="s">
        <v>146</v>
      </c>
      <c r="G11" s="91" t="s">
        <v>34</v>
      </c>
      <c r="H11" s="123" t="s">
        <v>147</v>
      </c>
      <c r="I11" s="123" t="s">
        <v>148</v>
      </c>
    </row>
    <row r="12" spans="1:9" ht="92.25" customHeight="1" x14ac:dyDescent="0.3">
      <c r="A12" s="17" t="s">
        <v>149</v>
      </c>
      <c r="B12" s="9" t="s">
        <v>136</v>
      </c>
      <c r="C12" s="5" t="s">
        <v>137</v>
      </c>
      <c r="D12" s="121" t="s">
        <v>126</v>
      </c>
      <c r="E12" s="122" t="s">
        <v>138</v>
      </c>
      <c r="F12" s="122" t="s">
        <v>138</v>
      </c>
      <c r="G12" s="10" t="s">
        <v>139</v>
      </c>
      <c r="H12" s="11" t="s">
        <v>140</v>
      </c>
      <c r="I12" s="12" t="s">
        <v>141</v>
      </c>
    </row>
    <row r="13" spans="1:9" ht="106.5" customHeight="1" x14ac:dyDescent="0.3">
      <c r="A13" s="17" t="s">
        <v>150</v>
      </c>
      <c r="B13" s="9" t="s">
        <v>36</v>
      </c>
      <c r="C13" s="14" t="s">
        <v>151</v>
      </c>
      <c r="D13" s="121" t="s">
        <v>126</v>
      </c>
      <c r="E13" s="15" t="s">
        <v>152</v>
      </c>
      <c r="F13" s="16" t="s">
        <v>153</v>
      </c>
      <c r="G13" s="9" t="s">
        <v>36</v>
      </c>
      <c r="H13" s="123"/>
      <c r="I13" s="123"/>
    </row>
    <row r="14" spans="1:9" ht="51" customHeight="1" x14ac:dyDescent="0.3">
      <c r="A14" s="182" t="s">
        <v>114</v>
      </c>
      <c r="B14" s="182"/>
      <c r="C14" s="182"/>
      <c r="D14" s="182"/>
      <c r="E14" s="182"/>
      <c r="F14" s="182"/>
      <c r="G14" s="186" t="s">
        <v>115</v>
      </c>
      <c r="H14" s="186"/>
      <c r="I14" s="186"/>
    </row>
    <row r="15" spans="1:9" ht="31.2" x14ac:dyDescent="0.3">
      <c r="A15" s="1" t="s">
        <v>116</v>
      </c>
      <c r="B15" s="2" t="s">
        <v>117</v>
      </c>
      <c r="C15" s="2" t="s">
        <v>118</v>
      </c>
      <c r="D15" s="2" t="s">
        <v>119</v>
      </c>
      <c r="E15" s="2" t="s">
        <v>120</v>
      </c>
      <c r="F15" s="2" t="s">
        <v>121</v>
      </c>
      <c r="G15" s="2" t="s">
        <v>117</v>
      </c>
      <c r="H15" s="2" t="s">
        <v>122</v>
      </c>
      <c r="I15" s="1" t="s">
        <v>123</v>
      </c>
    </row>
    <row r="16" spans="1:9" ht="153.75" customHeight="1" x14ac:dyDescent="0.3">
      <c r="A16" s="13" t="s">
        <v>154</v>
      </c>
      <c r="B16" s="118" t="s">
        <v>37</v>
      </c>
      <c r="C16" s="14" t="s">
        <v>155</v>
      </c>
      <c r="D16" s="121" t="s">
        <v>126</v>
      </c>
      <c r="E16" s="19" t="s">
        <v>156</v>
      </c>
      <c r="F16" s="123" t="s">
        <v>157</v>
      </c>
      <c r="G16" s="118" t="s">
        <v>37</v>
      </c>
      <c r="H16" s="20" t="s">
        <v>158</v>
      </c>
      <c r="I16" s="15" t="s">
        <v>159</v>
      </c>
    </row>
    <row r="17" spans="1:9" ht="144" x14ac:dyDescent="0.3">
      <c r="A17" s="13" t="s">
        <v>160</v>
      </c>
      <c r="B17" s="9" t="s">
        <v>38</v>
      </c>
      <c r="C17" s="123" t="s">
        <v>161</v>
      </c>
      <c r="D17" s="121" t="s">
        <v>126</v>
      </c>
      <c r="E17" s="15" t="s">
        <v>162</v>
      </c>
      <c r="F17" s="15" t="s">
        <v>163</v>
      </c>
      <c r="G17" s="9" t="s">
        <v>38</v>
      </c>
      <c r="H17" s="20" t="s">
        <v>164</v>
      </c>
      <c r="I17" s="15" t="s">
        <v>165</v>
      </c>
    </row>
    <row r="18" spans="1:9" ht="228" customHeight="1" x14ac:dyDescent="0.3">
      <c r="A18" s="13" t="s">
        <v>166</v>
      </c>
      <c r="B18" s="9" t="s">
        <v>39</v>
      </c>
      <c r="C18" s="14" t="s">
        <v>167</v>
      </c>
      <c r="D18" s="16" t="s">
        <v>126</v>
      </c>
      <c r="E18" s="15" t="s">
        <v>168</v>
      </c>
      <c r="F18" s="15" t="s">
        <v>163</v>
      </c>
      <c r="G18" s="9" t="s">
        <v>39</v>
      </c>
      <c r="H18" s="21" t="s">
        <v>164</v>
      </c>
      <c r="I18" s="15" t="s">
        <v>169</v>
      </c>
    </row>
    <row r="19" spans="1:9" ht="228.6" customHeight="1" x14ac:dyDescent="0.3">
      <c r="A19" s="13" t="s">
        <v>170</v>
      </c>
      <c r="B19" s="9" t="s">
        <v>40</v>
      </c>
      <c r="C19" s="15" t="s">
        <v>171</v>
      </c>
      <c r="D19" s="16" t="s">
        <v>126</v>
      </c>
      <c r="E19" s="19" t="s">
        <v>172</v>
      </c>
      <c r="F19" s="123" t="s">
        <v>173</v>
      </c>
      <c r="G19" s="9" t="s">
        <v>40</v>
      </c>
      <c r="H19" s="20" t="s">
        <v>174</v>
      </c>
      <c r="I19" s="14" t="s">
        <v>175</v>
      </c>
    </row>
    <row r="20" spans="1:9" ht="228.6" customHeight="1" x14ac:dyDescent="0.3">
      <c r="A20" s="13" t="s">
        <v>176</v>
      </c>
      <c r="B20" s="9" t="s">
        <v>41</v>
      </c>
      <c r="C20" s="14" t="s">
        <v>177</v>
      </c>
      <c r="D20" s="121" t="s">
        <v>178</v>
      </c>
      <c r="E20" s="19" t="s">
        <v>156</v>
      </c>
      <c r="F20" s="123" t="s">
        <v>157</v>
      </c>
      <c r="G20" s="9" t="s">
        <v>179</v>
      </c>
      <c r="H20" s="20" t="s">
        <v>180</v>
      </c>
      <c r="I20" s="14" t="s">
        <v>181</v>
      </c>
    </row>
    <row r="21" spans="1:9" ht="44.25" customHeight="1" x14ac:dyDescent="0.3">
      <c r="A21" s="182" t="s">
        <v>114</v>
      </c>
      <c r="B21" s="182"/>
      <c r="C21" s="182"/>
      <c r="D21" s="182"/>
      <c r="E21" s="182"/>
      <c r="F21" s="182"/>
      <c r="G21" s="186" t="s">
        <v>115</v>
      </c>
      <c r="H21" s="186"/>
      <c r="I21" s="186"/>
    </row>
    <row r="22" spans="1:9" ht="31.2" x14ac:dyDescent="0.3">
      <c r="A22" s="1" t="s">
        <v>116</v>
      </c>
      <c r="B22" s="2" t="s">
        <v>117</v>
      </c>
      <c r="C22" s="2" t="s">
        <v>118</v>
      </c>
      <c r="D22" s="2" t="s">
        <v>119</v>
      </c>
      <c r="E22" s="2" t="s">
        <v>120</v>
      </c>
      <c r="F22" s="2" t="s">
        <v>121</v>
      </c>
      <c r="G22" s="2" t="s">
        <v>117</v>
      </c>
      <c r="H22" s="2" t="s">
        <v>122</v>
      </c>
      <c r="I22" s="1" t="s">
        <v>123</v>
      </c>
    </row>
    <row r="23" spans="1:9" ht="129.6" x14ac:dyDescent="0.3">
      <c r="A23" s="13" t="s">
        <v>182</v>
      </c>
      <c r="B23" s="9" t="s">
        <v>42</v>
      </c>
      <c r="C23" s="14" t="s">
        <v>183</v>
      </c>
      <c r="D23" s="121" t="s">
        <v>126</v>
      </c>
      <c r="E23" s="15" t="s">
        <v>184</v>
      </c>
      <c r="F23" s="123" t="s">
        <v>157</v>
      </c>
      <c r="G23" s="91" t="s">
        <v>42</v>
      </c>
      <c r="H23" s="20" t="s">
        <v>180</v>
      </c>
      <c r="I23" s="14" t="s">
        <v>181</v>
      </c>
    </row>
    <row r="24" spans="1:9" ht="135" customHeight="1" x14ac:dyDescent="0.3">
      <c r="A24" s="13" t="s">
        <v>185</v>
      </c>
      <c r="B24" s="91" t="s">
        <v>43</v>
      </c>
      <c r="C24" s="14" t="s">
        <v>186</v>
      </c>
      <c r="D24" s="16" t="s">
        <v>187</v>
      </c>
      <c r="E24" s="15" t="s">
        <v>188</v>
      </c>
      <c r="F24" s="123" t="s">
        <v>189</v>
      </c>
      <c r="G24" s="91" t="s">
        <v>190</v>
      </c>
      <c r="H24" s="20" t="s">
        <v>191</v>
      </c>
      <c r="I24" s="14" t="s">
        <v>192</v>
      </c>
    </row>
    <row r="25" spans="1:9" ht="119.25" customHeight="1" x14ac:dyDescent="0.3">
      <c r="A25" s="13" t="s">
        <v>193</v>
      </c>
      <c r="B25" s="91" t="s">
        <v>194</v>
      </c>
      <c r="C25" s="14" t="s">
        <v>195</v>
      </c>
      <c r="D25" s="16" t="s">
        <v>187</v>
      </c>
      <c r="E25" s="15" t="s">
        <v>188</v>
      </c>
      <c r="F25" s="123" t="s">
        <v>189</v>
      </c>
      <c r="G25" s="91" t="s">
        <v>194</v>
      </c>
      <c r="H25" s="21" t="s">
        <v>191</v>
      </c>
      <c r="I25" s="14" t="s">
        <v>192</v>
      </c>
    </row>
    <row r="26" spans="1:9" ht="163.5" customHeight="1" x14ac:dyDescent="0.3"/>
    <row r="27" spans="1:9" ht="164.4" customHeight="1" x14ac:dyDescent="0.3"/>
    <row r="28" spans="1:9" ht="60.6" hidden="1" customHeight="1" x14ac:dyDescent="0.55000000000000004">
      <c r="A28" s="187" t="s">
        <v>196</v>
      </c>
      <c r="B28" s="188"/>
      <c r="C28" s="188"/>
      <c r="D28" s="188"/>
      <c r="E28" s="188"/>
      <c r="F28" s="188"/>
      <c r="G28" s="188"/>
      <c r="H28" s="188"/>
      <c r="I28" s="189"/>
    </row>
    <row r="29" spans="1:9" ht="46.5" hidden="1" customHeight="1" x14ac:dyDescent="0.3">
      <c r="A29" s="182" t="s">
        <v>114</v>
      </c>
      <c r="B29" s="182"/>
      <c r="C29" s="182"/>
      <c r="D29" s="182"/>
      <c r="E29" s="182"/>
      <c r="F29" s="182"/>
      <c r="G29" s="186" t="s">
        <v>115</v>
      </c>
      <c r="H29" s="186"/>
      <c r="I29" s="186"/>
    </row>
    <row r="30" spans="1:9" ht="31.2" hidden="1" x14ac:dyDescent="0.3">
      <c r="A30" s="1" t="s">
        <v>116</v>
      </c>
      <c r="B30" s="2" t="s">
        <v>117</v>
      </c>
      <c r="C30" s="2" t="s">
        <v>118</v>
      </c>
      <c r="D30" s="2" t="s">
        <v>119</v>
      </c>
      <c r="E30" s="2" t="s">
        <v>120</v>
      </c>
      <c r="F30" s="2" t="s">
        <v>121</v>
      </c>
      <c r="G30" s="2" t="s">
        <v>117</v>
      </c>
      <c r="H30" s="2" t="s">
        <v>122</v>
      </c>
      <c r="I30" s="1" t="s">
        <v>123</v>
      </c>
    </row>
    <row r="31" spans="1:9" ht="171" hidden="1" customHeight="1" x14ac:dyDescent="0.3">
      <c r="A31" s="13" t="s">
        <v>197</v>
      </c>
      <c r="B31" s="22" t="s">
        <v>46</v>
      </c>
      <c r="C31" s="14" t="s">
        <v>198</v>
      </c>
      <c r="D31" s="16" t="s">
        <v>187</v>
      </c>
      <c r="E31" s="15" t="s">
        <v>199</v>
      </c>
      <c r="F31" s="15" t="s">
        <v>199</v>
      </c>
      <c r="G31" s="22" t="s">
        <v>46</v>
      </c>
      <c r="H31" s="20" t="s">
        <v>200</v>
      </c>
      <c r="I31" s="15" t="s">
        <v>201</v>
      </c>
    </row>
    <row r="32" spans="1:9" ht="180" hidden="1" customHeight="1" x14ac:dyDescent="0.3">
      <c r="A32" s="13" t="s">
        <v>202</v>
      </c>
      <c r="B32" s="22" t="s">
        <v>47</v>
      </c>
      <c r="C32" s="14" t="s">
        <v>203</v>
      </c>
      <c r="D32" s="16" t="s">
        <v>187</v>
      </c>
      <c r="E32" s="19" t="s">
        <v>184</v>
      </c>
      <c r="F32" s="123" t="s">
        <v>157</v>
      </c>
      <c r="G32" s="22" t="s">
        <v>47</v>
      </c>
      <c r="H32" s="20" t="s">
        <v>204</v>
      </c>
      <c r="I32" s="15" t="s">
        <v>205</v>
      </c>
    </row>
    <row r="33" spans="1:9" ht="125.25" hidden="1" customHeight="1" x14ac:dyDescent="0.3">
      <c r="A33" s="13" t="s">
        <v>72</v>
      </c>
      <c r="B33" s="22" t="s">
        <v>48</v>
      </c>
      <c r="C33" s="14" t="s">
        <v>206</v>
      </c>
      <c r="D33" s="16" t="s">
        <v>187</v>
      </c>
      <c r="E33" s="15" t="s">
        <v>168</v>
      </c>
      <c r="F33" s="123" t="s">
        <v>207</v>
      </c>
      <c r="G33" s="22" t="s">
        <v>48</v>
      </c>
      <c r="H33" s="190" t="s">
        <v>208</v>
      </c>
      <c r="I33" s="191" t="s">
        <v>209</v>
      </c>
    </row>
    <row r="34" spans="1:9" ht="123.75" hidden="1" customHeight="1" x14ac:dyDescent="0.3">
      <c r="A34" s="13" t="s">
        <v>210</v>
      </c>
      <c r="B34" s="22" t="s">
        <v>49</v>
      </c>
      <c r="C34" s="14" t="s">
        <v>211</v>
      </c>
      <c r="D34" s="16" t="s">
        <v>187</v>
      </c>
      <c r="E34" s="15" t="s">
        <v>168</v>
      </c>
      <c r="F34" s="123" t="s">
        <v>207</v>
      </c>
      <c r="G34" s="22" t="s">
        <v>49</v>
      </c>
      <c r="H34" s="190"/>
      <c r="I34" s="192"/>
    </row>
    <row r="35" spans="1:9" ht="136.5" hidden="1" customHeight="1" x14ac:dyDescent="0.3">
      <c r="A35" s="13" t="s">
        <v>212</v>
      </c>
      <c r="B35" s="22" t="s">
        <v>100</v>
      </c>
      <c r="C35" s="14" t="s">
        <v>213</v>
      </c>
      <c r="D35" s="16" t="s">
        <v>187</v>
      </c>
      <c r="E35" s="15" t="s">
        <v>214</v>
      </c>
      <c r="F35" s="123" t="s">
        <v>214</v>
      </c>
      <c r="G35" s="22" t="s">
        <v>100</v>
      </c>
      <c r="H35" s="190"/>
      <c r="I35" s="193"/>
    </row>
    <row r="36" spans="1:9" ht="42.75" hidden="1" customHeight="1" x14ac:dyDescent="0.3">
      <c r="A36" s="182" t="s">
        <v>114</v>
      </c>
      <c r="B36" s="182"/>
      <c r="C36" s="182"/>
      <c r="D36" s="182"/>
      <c r="E36" s="182"/>
      <c r="F36" s="182"/>
      <c r="G36" s="186" t="s">
        <v>115</v>
      </c>
      <c r="H36" s="186"/>
      <c r="I36" s="186"/>
    </row>
    <row r="37" spans="1:9" ht="31.2" hidden="1" x14ac:dyDescent="0.3">
      <c r="A37" s="1" t="s">
        <v>116</v>
      </c>
      <c r="B37" s="2" t="s">
        <v>117</v>
      </c>
      <c r="C37" s="2" t="s">
        <v>118</v>
      </c>
      <c r="D37" s="2" t="s">
        <v>119</v>
      </c>
      <c r="E37" s="2" t="s">
        <v>120</v>
      </c>
      <c r="F37" s="2" t="s">
        <v>121</v>
      </c>
      <c r="G37" s="2" t="s">
        <v>117</v>
      </c>
      <c r="H37" s="2" t="s">
        <v>122</v>
      </c>
      <c r="I37" s="1" t="s">
        <v>123</v>
      </c>
    </row>
    <row r="38" spans="1:9" ht="129.75" hidden="1" customHeight="1" x14ac:dyDescent="0.3">
      <c r="A38" s="13" t="s">
        <v>215</v>
      </c>
      <c r="B38" s="22" t="s">
        <v>51</v>
      </c>
      <c r="C38" s="123" t="s">
        <v>216</v>
      </c>
      <c r="D38" s="16" t="s">
        <v>187</v>
      </c>
      <c r="E38" s="15" t="s">
        <v>217</v>
      </c>
      <c r="F38" s="123" t="s">
        <v>218</v>
      </c>
      <c r="G38" s="22" t="s">
        <v>51</v>
      </c>
      <c r="H38" s="20" t="s">
        <v>200</v>
      </c>
      <c r="I38" s="15" t="s">
        <v>219</v>
      </c>
    </row>
    <row r="39" spans="1:9" ht="147.75" hidden="1" customHeight="1" x14ac:dyDescent="0.3">
      <c r="A39" s="13" t="s">
        <v>220</v>
      </c>
      <c r="B39" s="23" t="s">
        <v>52</v>
      </c>
      <c r="C39" s="15" t="s">
        <v>221</v>
      </c>
      <c r="D39" s="123" t="s">
        <v>222</v>
      </c>
      <c r="E39" s="15" t="s">
        <v>223</v>
      </c>
      <c r="F39" s="123" t="s">
        <v>224</v>
      </c>
      <c r="G39" s="23" t="s">
        <v>52</v>
      </c>
      <c r="H39" s="20" t="s">
        <v>225</v>
      </c>
      <c r="I39" s="15" t="s">
        <v>226</v>
      </c>
    </row>
    <row r="40" spans="1:9" ht="210.75" hidden="1" customHeight="1" x14ac:dyDescent="0.3">
      <c r="A40" s="13" t="s">
        <v>227</v>
      </c>
      <c r="B40" s="23" t="s">
        <v>53</v>
      </c>
      <c r="C40" s="14" t="s">
        <v>228</v>
      </c>
      <c r="D40" s="123" t="s">
        <v>222</v>
      </c>
      <c r="E40" s="15" t="s">
        <v>229</v>
      </c>
      <c r="F40" s="16"/>
      <c r="G40" s="23" t="s">
        <v>53</v>
      </c>
      <c r="H40" s="20"/>
      <c r="I40" s="15" t="s">
        <v>219</v>
      </c>
    </row>
    <row r="41" spans="1:9" ht="157.5" hidden="1" customHeight="1" x14ac:dyDescent="0.3">
      <c r="A41" s="13" t="s">
        <v>230</v>
      </c>
      <c r="B41" s="23" t="s">
        <v>54</v>
      </c>
      <c r="C41" s="14" t="s">
        <v>231</v>
      </c>
      <c r="D41" s="123" t="s">
        <v>222</v>
      </c>
      <c r="E41" s="16" t="s">
        <v>232</v>
      </c>
      <c r="F41" s="16" t="s">
        <v>233</v>
      </c>
      <c r="G41" s="23" t="s">
        <v>54</v>
      </c>
      <c r="H41" s="24"/>
      <c r="I41" s="14" t="s">
        <v>219</v>
      </c>
    </row>
    <row r="42" spans="1:9" ht="33" hidden="1" customHeight="1" x14ac:dyDescent="0.3">
      <c r="A42" s="182" t="s">
        <v>114</v>
      </c>
      <c r="B42" s="182"/>
      <c r="C42" s="182"/>
      <c r="D42" s="182"/>
      <c r="E42" s="182"/>
      <c r="F42" s="182"/>
      <c r="G42" s="186" t="s">
        <v>115</v>
      </c>
      <c r="H42" s="186"/>
      <c r="I42" s="186"/>
    </row>
    <row r="43" spans="1:9" ht="31.2" hidden="1" x14ac:dyDescent="0.3">
      <c r="A43" s="1" t="s">
        <v>116</v>
      </c>
      <c r="B43" s="2" t="s">
        <v>117</v>
      </c>
      <c r="C43" s="2" t="s">
        <v>118</v>
      </c>
      <c r="D43" s="2" t="s">
        <v>119</v>
      </c>
      <c r="E43" s="2" t="s">
        <v>120</v>
      </c>
      <c r="F43" s="2" t="s">
        <v>121</v>
      </c>
      <c r="G43" s="2" t="s">
        <v>117</v>
      </c>
      <c r="H43" s="2" t="s">
        <v>122</v>
      </c>
      <c r="I43" s="1" t="s">
        <v>123</v>
      </c>
    </row>
    <row r="44" spans="1:9" ht="122.25" hidden="1" customHeight="1" x14ac:dyDescent="0.3">
      <c r="A44" s="13" t="s">
        <v>234</v>
      </c>
      <c r="B44" s="23" t="s">
        <v>55</v>
      </c>
      <c r="C44" s="14" t="s">
        <v>235</v>
      </c>
      <c r="D44" s="123" t="s">
        <v>222</v>
      </c>
      <c r="E44" s="16" t="s">
        <v>232</v>
      </c>
      <c r="F44" s="16" t="s">
        <v>233</v>
      </c>
      <c r="G44" s="23" t="s">
        <v>55</v>
      </c>
      <c r="H44" s="24"/>
      <c r="I44" s="25"/>
    </row>
    <row r="45" spans="1:9" ht="91.5" hidden="1" customHeight="1" x14ac:dyDescent="0.3">
      <c r="A45" s="13" t="s">
        <v>236</v>
      </c>
      <c r="B45" s="23" t="s">
        <v>56</v>
      </c>
      <c r="C45" s="14" t="s">
        <v>237</v>
      </c>
      <c r="D45" s="123" t="s">
        <v>222</v>
      </c>
      <c r="E45" s="16" t="s">
        <v>232</v>
      </c>
      <c r="F45" s="16" t="s">
        <v>233</v>
      </c>
      <c r="G45" s="23" t="s">
        <v>56</v>
      </c>
      <c r="H45" s="24"/>
      <c r="I45" s="25"/>
    </row>
    <row r="46" spans="1:9" ht="135.75" customHeight="1" x14ac:dyDescent="0.3">
      <c r="A46" s="13" t="s">
        <v>238</v>
      </c>
      <c r="B46" s="22" t="s">
        <v>57</v>
      </c>
      <c r="C46" s="14" t="s">
        <v>239</v>
      </c>
      <c r="D46" s="123" t="s">
        <v>187</v>
      </c>
      <c r="E46" s="16" t="s">
        <v>240</v>
      </c>
      <c r="F46" s="16" t="s">
        <v>241</v>
      </c>
      <c r="G46" s="22" t="s">
        <v>57</v>
      </c>
      <c r="H46" s="24"/>
      <c r="I46" s="25"/>
    </row>
    <row r="47" spans="1:9" x14ac:dyDescent="0.3">
      <c r="B47" s="26"/>
      <c r="C47" s="27"/>
      <c r="D47" s="26"/>
      <c r="E47" s="26"/>
      <c r="F47" s="26"/>
      <c r="G47" s="28"/>
      <c r="H47" s="29"/>
      <c r="I47" s="30"/>
    </row>
  </sheetData>
  <mergeCells count="17">
    <mergeCell ref="A42:F42"/>
    <mergeCell ref="G42:I42"/>
    <mergeCell ref="H33:H35"/>
    <mergeCell ref="I33:I35"/>
    <mergeCell ref="A36:F36"/>
    <mergeCell ref="G36:I36"/>
    <mergeCell ref="A21:F21"/>
    <mergeCell ref="G21:I21"/>
    <mergeCell ref="A29:F29"/>
    <mergeCell ref="G29:I29"/>
    <mergeCell ref="A28:I28"/>
    <mergeCell ref="A5:F5"/>
    <mergeCell ref="G5:I5"/>
    <mergeCell ref="H7:H9"/>
    <mergeCell ref="I7:I9"/>
    <mergeCell ref="A14:F14"/>
    <mergeCell ref="G14:I14"/>
  </mergeCell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0C130-A0EB-446C-93CE-A4C4D62A3FC3}">
  <sheetPr codeName="Sheet5">
    <tabColor rgb="FFFF0000"/>
  </sheetPr>
  <dimension ref="A1:D6"/>
  <sheetViews>
    <sheetView workbookViewId="0">
      <selection activeCell="D5" sqref="D5"/>
    </sheetView>
  </sheetViews>
  <sheetFormatPr defaultRowHeight="14.4" x14ac:dyDescent="0.3"/>
  <cols>
    <col min="1" max="1" width="15.109375" bestFit="1" customWidth="1"/>
    <col min="2" max="2" width="35" bestFit="1" customWidth="1"/>
    <col min="3" max="3" width="14" bestFit="1" customWidth="1"/>
    <col min="4" max="4" width="11.33203125" bestFit="1" customWidth="1"/>
  </cols>
  <sheetData>
    <row r="1" spans="1:4" x14ac:dyDescent="0.3">
      <c r="A1" s="78" t="s">
        <v>242</v>
      </c>
      <c r="B1" s="78" t="s">
        <v>243</v>
      </c>
      <c r="C1" s="78" t="s">
        <v>244</v>
      </c>
      <c r="D1" s="78" t="s">
        <v>245</v>
      </c>
    </row>
    <row r="2" spans="1:4" x14ac:dyDescent="0.3">
      <c r="A2" s="47">
        <f>'Service Line Inventory'!$C$3</f>
        <v>410039</v>
      </c>
      <c r="B2" s="79" t="s">
        <v>246</v>
      </c>
      <c r="C2" s="80">
        <f>'Service Line Inventory'!$G$3</f>
        <v>45392</v>
      </c>
      <c r="D2" s="47">
        <f>COUNTIFS('Service Line Inventory'!$S$6:$S$1047,"Lead")</f>
        <v>0</v>
      </c>
    </row>
    <row r="3" spans="1:4" x14ac:dyDescent="0.3">
      <c r="A3" s="47">
        <f>'Service Line Inventory'!$C$3</f>
        <v>410039</v>
      </c>
      <c r="B3" s="79" t="s">
        <v>247</v>
      </c>
      <c r="C3" s="80">
        <f>'Service Line Inventory'!$G$3</f>
        <v>45392</v>
      </c>
      <c r="D3" s="47">
        <f>COUNTIFS('Service Line Inventory'!$S$6:$S$1047,"GRR")</f>
        <v>0</v>
      </c>
    </row>
    <row r="4" spans="1:4" x14ac:dyDescent="0.3">
      <c r="A4" s="47">
        <f>'Service Line Inventory'!$C$3</f>
        <v>410039</v>
      </c>
      <c r="B4" s="79" t="s">
        <v>248</v>
      </c>
      <c r="C4" s="80">
        <f>'Service Line Inventory'!$G$3</f>
        <v>45392</v>
      </c>
      <c r="D4" s="47">
        <f>COUNTIFS('Service Line Inventory'!$S$6:$S$1047,"Unknown SL")</f>
        <v>0</v>
      </c>
    </row>
    <row r="5" spans="1:4" x14ac:dyDescent="0.3">
      <c r="A5" s="47">
        <f>'Service Line Inventory'!$C$3</f>
        <v>410039</v>
      </c>
      <c r="B5" s="79" t="s">
        <v>249</v>
      </c>
      <c r="C5" s="80">
        <f>'Service Line Inventory'!$G$3</f>
        <v>45392</v>
      </c>
      <c r="D5" s="47">
        <f>COUNTIFS('Service Line Inventory'!$S$6:$S$1047,"Non Lead")</f>
        <v>1032</v>
      </c>
    </row>
    <row r="6" spans="1:4" x14ac:dyDescent="0.3">
      <c r="A6" s="47">
        <f>'Service Line Inventory'!$C$3</f>
        <v>410039</v>
      </c>
      <c r="B6" s="79" t="s">
        <v>250</v>
      </c>
      <c r="C6" s="80">
        <f>'Service Line Inventory'!$G$3</f>
        <v>45392</v>
      </c>
      <c r="D6" s="47">
        <f>COUNTIFS('Service Line Inventory'!$D$6:$D$1047,"Y")</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PWS Information</vt:lpstr>
      <vt:lpstr>Service Line Inventory</vt:lpstr>
      <vt:lpstr>Dropdown Answer Key</vt:lpstr>
      <vt:lpstr>Data Description</vt:lpstr>
      <vt:lpstr>Summary</vt:lpstr>
    </vt:vector>
  </TitlesOfParts>
  <Manager/>
  <Company>Mississippi State Department of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Moody, William</dc:creator>
  <cp:keywords/>
  <dc:description/>
  <cp:lastModifiedBy>David Faust</cp:lastModifiedBy>
  <cp:revision/>
  <cp:lastPrinted>2024-05-15T22:21:41Z</cp:lastPrinted>
  <dcterms:created xsi:type="dcterms:W3CDTF">2022-11-22T21:40:06Z</dcterms:created>
  <dcterms:modified xsi:type="dcterms:W3CDTF">2025-05-22T18:14:30Z</dcterms:modified>
  <cp:category/>
  <cp:contentStatus/>
</cp:coreProperties>
</file>